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defaultThemeVersion="166925"/>
  <mc:AlternateContent xmlns:mc="http://schemas.openxmlformats.org/markup-compatibility/2006">
    <mc:Choice Requires="x15">
      <x15ac:absPath xmlns:x15ac="http://schemas.microsoft.com/office/spreadsheetml/2010/11/ac" url="/Users/marinanicolemiller/Desktop/Enterprise/"/>
    </mc:Choice>
  </mc:AlternateContent>
  <xr:revisionPtr revIDLastSave="0" documentId="8_{1A4AD755-D287-674F-9443-8D77CA7FAC02}" xr6:coauthVersionLast="45" xr6:coauthVersionMax="45" xr10:uidLastSave="{00000000-0000-0000-0000-000000000000}"/>
  <bookViews>
    <workbookView xWindow="0" yWindow="460" windowWidth="25600" windowHeight="14640" xr2:uid="{00000000-000D-0000-FFFF-FFFF00000000}"/>
  </bookViews>
  <sheets>
    <sheet name="Checklist" sheetId="1" r:id="rId1"/>
    <sheet name="Options" sheetId="3" state="hidden" r:id="rId2"/>
  </sheets>
  <definedNames>
    <definedName name="MAND">Checklist!A1048373,Checklist!A1048412,Checklist!A1048434,Checklist!A1048456,Checklist!A1048491,Checklist!A1048520,Checklist!A1048553,Checklist!A1048571</definedName>
    <definedName name="OPTIONAL">Checklist!A1048373,Checklist!A1048412,Checklist!A1048434,Checklist!A1048456,Checklist!A1048491,Checklist!A1048520,Checklist!A1048553,Checklist!A1048571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2" i="1" l="1"/>
  <c r="G222" i="1" s="1"/>
  <c r="E204" i="1"/>
  <c r="G204" i="1" s="1"/>
  <c r="E171" i="1"/>
  <c r="G171" i="1" s="1"/>
  <c r="E142" i="1"/>
  <c r="G142" i="1" s="1"/>
  <c r="E107" i="1"/>
  <c r="G107" i="1" s="1"/>
  <c r="E85" i="1"/>
  <c r="G85" i="1" s="1"/>
  <c r="E63" i="1"/>
  <c r="G63" i="1" s="1"/>
  <c r="E216" i="1"/>
  <c r="E214" i="1"/>
  <c r="E212" i="1"/>
  <c r="E210" i="1"/>
  <c r="E208" i="1"/>
  <c r="E189" i="1"/>
  <c r="E187" i="1"/>
  <c r="E185" i="1"/>
  <c r="E183" i="1"/>
  <c r="E181" i="1"/>
  <c r="E179" i="1"/>
  <c r="E177" i="1"/>
  <c r="E175" i="1"/>
  <c r="E164" i="1"/>
  <c r="E162" i="1"/>
  <c r="E160" i="1"/>
  <c r="E156" i="1"/>
  <c r="E152" i="1"/>
  <c r="E133" i="1"/>
  <c r="E131" i="1"/>
  <c r="E129" i="1"/>
  <c r="E113" i="1"/>
  <c r="E111" i="1"/>
  <c r="E94" i="1"/>
  <c r="E90" i="1"/>
  <c r="E78" i="1"/>
  <c r="E74" i="1"/>
  <c r="E72" i="1"/>
  <c r="E70" i="1"/>
  <c r="E68" i="1"/>
  <c r="E56" i="1"/>
  <c r="E42" i="1"/>
  <c r="E38" i="1"/>
  <c r="E36" i="1"/>
  <c r="E32" i="1"/>
  <c r="E30" i="1"/>
  <c r="E28" i="1"/>
  <c r="E24" i="1"/>
  <c r="G24" i="1" s="1"/>
  <c r="E13" i="1"/>
  <c r="E11" i="1"/>
  <c r="E9" i="1"/>
  <c r="E7" i="1"/>
  <c r="E221" i="1" l="1"/>
  <c r="G221" i="1" s="1"/>
  <c r="E203" i="1"/>
  <c r="G203" i="1" s="1"/>
  <c r="E170" i="1"/>
  <c r="E106" i="1"/>
  <c r="G106" i="1" s="1"/>
  <c r="E228" i="1"/>
  <c r="G228" i="1" s="1"/>
  <c r="E141" i="1"/>
  <c r="G141" i="1" s="1"/>
  <c r="E84" i="1"/>
  <c r="G84" i="1" s="1"/>
  <c r="E62" i="1"/>
  <c r="G62" i="1" s="1"/>
  <c r="G170" i="1"/>
  <c r="E23" i="1"/>
  <c r="G23" i="1" s="1"/>
  <c r="E227" i="1" l="1"/>
  <c r="G227" i="1" s="1"/>
</calcChain>
</file>

<file path=xl/sharedStrings.xml><?xml version="1.0" encoding="utf-8"?>
<sst xmlns="http://schemas.openxmlformats.org/spreadsheetml/2006/main" count="287" uniqueCount="211">
  <si>
    <t xml:space="preserve"> </t>
  </si>
  <si>
    <t>1. INTEGRATIVE DESIGN</t>
  </si>
  <si>
    <t>1.1 Integrative Design: Project Priorities Survey</t>
  </si>
  <si>
    <t xml:space="preserve">Complete the Project Priorities Survey, which can be found in the Appendix. </t>
  </si>
  <si>
    <t>1.2 Integrative Design: Charrettes and Coordination Meetings</t>
  </si>
  <si>
    <t>1.3 Integrative Design: Documentation</t>
  </si>
  <si>
    <t>1.4 Integrative Design: Construction Management</t>
  </si>
  <si>
    <t>1.5 Design for Health and Well-Being: Health Action Plan</t>
  </si>
  <si>
    <t>1.6 Resilient Communities: Multi-Hazard Risk/Vulnerability Assessment</t>
  </si>
  <si>
    <t>1.7 Resilient Communities: Strengthening Cultural Resilience</t>
  </si>
  <si>
    <t>2. LOCATION + NEIGHBORHOOD FABRIC</t>
  </si>
  <si>
    <t>2.1 Sensitive Site Protection</t>
  </si>
  <si>
    <t>2.2 Connections to Existing Development and Infrastructure</t>
  </si>
  <si>
    <t>2.3 Compact Development</t>
  </si>
  <si>
    <t>2.4 Increased Compact Development</t>
  </si>
  <si>
    <t>2.5 Proximity to Services and Community Resources</t>
  </si>
  <si>
    <t>2.6 Preservation of and Access to Open Space for Rural/Tribal/Small Town</t>
  </si>
  <si>
    <t>2.7 Preservation of and Access to Open Space</t>
  </si>
  <si>
    <t>2.8 Access to Transit</t>
  </si>
  <si>
    <t>2.9 Improving Connectivity to the Community</t>
  </si>
  <si>
    <t>2.10 Passive Solar Heating/Cooling</t>
  </si>
  <si>
    <t>2.11 Adaptive Reuse of Buildings</t>
  </si>
  <si>
    <t>2.12 Access to Fresh, Local Foods</t>
  </si>
  <si>
    <t>2.13 Advanced Certification: Site Planning, Design and Management</t>
  </si>
  <si>
    <t xml:space="preserve">Locate building(s) within a community that is certified in LEED for Neighborhood Development, LEED for Cities and Communities, Living Community Challenge, or SITES. </t>
  </si>
  <si>
    <t>2.14 Local Economic Development and Community Wealth Creation</t>
  </si>
  <si>
    <t>2.15a Access to Broadband: Broadband Ready</t>
  </si>
  <si>
    <t>2.15b Access to Broadband: Connectivity</t>
  </si>
  <si>
    <t>3. SITE IMPROVEMENT</t>
  </si>
  <si>
    <t>3.1 Environmental Remediation</t>
  </si>
  <si>
    <t>3.2 Minimization of Disturbance during Staging and Construction</t>
  </si>
  <si>
    <t>3.3 Ecosystem Services/Landscape</t>
  </si>
  <si>
    <t>3.4 Surface Stormwater Management</t>
  </si>
  <si>
    <t>3.5 Surface Stormwater Management</t>
  </si>
  <si>
    <t>3.6 Efficient Irrigation and Water Reuse</t>
  </si>
  <si>
    <t>3.7 Efficient Irrigation and Water Reuse</t>
  </si>
  <si>
    <t>4. WATER</t>
  </si>
  <si>
    <t>4.1 Water-Conserving Fixtures</t>
  </si>
  <si>
    <t>4.2 Advanced Water Conservation</t>
  </si>
  <si>
    <t>4.3 Water Quality</t>
  </si>
  <si>
    <t>4.4 Monitoring Water Consumption and Leaks</t>
  </si>
  <si>
    <t>4.5 Efficient Plumbing Layout and Design</t>
  </si>
  <si>
    <t>4.6 Non-Potable Water Reuse</t>
  </si>
  <si>
    <t>4.7 Access to Potable Water During Emergencies</t>
  </si>
  <si>
    <t xml:space="preserve">Provide residents with ready access to potable water in the event of an emergency that disrupts normal access to potable water, including disruptions related to power outages that prevent pumping water to upper floors of multifamily buildings or pumping of water from on-site wells, per one of the three options listed. </t>
  </si>
  <si>
    <t>5. OPERATING ENERGY</t>
  </si>
  <si>
    <t>5.1a Building Performance Standard</t>
  </si>
  <si>
    <t>5.1b Building Performance Standard</t>
  </si>
  <si>
    <t>5.2a Moving to Zero Energy: Additional Reductions in Energy Use</t>
  </si>
  <si>
    <t>5.2b Moving to Zero Energy: Near Zero Certification</t>
  </si>
  <si>
    <t>5.3a Moving to Zero Energy: Photovoltaic/Solar Hot Water Ready</t>
  </si>
  <si>
    <t>5.3b Moving to Zero Energy: Renewable Energy</t>
  </si>
  <si>
    <t>5.4 Achieving Zero Energy</t>
  </si>
  <si>
    <t>5.5a Moving to Zero Carbon: All-Electric Ready</t>
  </si>
  <si>
    <t>5.5b Moving to Zero Carbon: All Electric</t>
  </si>
  <si>
    <t>5.6 Sizing of Heating and Cooling Equipment</t>
  </si>
  <si>
    <t>5.7 ENERGY STAR Appliances</t>
  </si>
  <si>
    <t>5.8 Lighting</t>
  </si>
  <si>
    <t>5.9 Resilient Energy Systems: Floodproofing</t>
  </si>
  <si>
    <t>5.10 Resilient Energy Systems: Critical Loads</t>
  </si>
  <si>
    <t>6. MATERIALS</t>
  </si>
  <si>
    <t>6.1 Ingredient Transparency for Material Health</t>
  </si>
  <si>
    <t>6.2 Recycled Content and Ingredient Transparency</t>
  </si>
  <si>
    <t>6.3 Chemical Hazard Optimization</t>
  </si>
  <si>
    <t>6.4 Healthier Material Selection</t>
  </si>
  <si>
    <t>6.5 Environmentally Responsible Material Selection</t>
  </si>
  <si>
    <t>6.6 Bath, Kitchen, Laundry Surfaces</t>
  </si>
  <si>
    <t>6.7 Regional Materials</t>
  </si>
  <si>
    <t>6.8 Managing Moisture: Foundations</t>
  </si>
  <si>
    <t>6.9 Managing Moisture: Roofing and Wall Systems</t>
  </si>
  <si>
    <t>6.10 Construction Waste Management</t>
  </si>
  <si>
    <t>6.11 Recycling Storage</t>
  </si>
  <si>
    <t>7. HEALTHY LIVING ENVIRONMENT</t>
  </si>
  <si>
    <t>7.1 Radon Mitigation</t>
  </si>
  <si>
    <t>7.2 Reduce Lead Hazards in Pre-1978 Buildings</t>
  </si>
  <si>
    <t>7.3 Combustion Equipment</t>
  </si>
  <si>
    <t>7.4 Garage Isolation</t>
  </si>
  <si>
    <t>7.5 Integrated Pest Management</t>
  </si>
  <si>
    <t xml:space="preserve">Seal all wall, floor, and joint penetrations with low-VOC caulking or other appropriate nontoxic sealing methods to prevent pest entry. </t>
  </si>
  <si>
    <t>7.6 Smoke-Free Policy</t>
  </si>
  <si>
    <t>7.7 Ventilation</t>
  </si>
  <si>
    <t>7.8 Dehumidification</t>
  </si>
  <si>
    <t>7.9 Construction Pollution Management</t>
  </si>
  <si>
    <t>7.10 Noise Reduction</t>
  </si>
  <si>
    <t>7.11 Active Design: Promoting Physical Activity</t>
  </si>
  <si>
    <t>7.12 Beyond ADA: Universal Design</t>
  </si>
  <si>
    <t>7.13 Healing-Centered Design</t>
  </si>
  <si>
    <t>8. OPERATIONS, MAINTENANCE + RESIDENT ENGAGEMENT</t>
  </si>
  <si>
    <t>8.1 Building Operations &amp; Maintenance Manual and Plan</t>
  </si>
  <si>
    <t>8.2 Emergency Management Manual</t>
  </si>
  <si>
    <t>8.3 Resident Manual</t>
  </si>
  <si>
    <t>8.4 Walk-Throughs and Orientations to Property Operation</t>
  </si>
  <si>
    <t>8.5 Energy and Water Data Collection and Monitoring</t>
  </si>
  <si>
    <t>M</t>
  </si>
  <si>
    <t>12 or 15</t>
  </si>
  <si>
    <t xml:space="preserve">Include Enterprise Green Communities Criteria information in your contract documents and construction specifications (Division 1 Section 01 81 13 Sustainable Design Requirements) as necessary for the construction team to understand the requirements and how they will be verified. Ensure, and indicate, that the drawings and specifications have been generated to be compliant and meet the certification goals. </t>
  </si>
  <si>
    <t xml:space="preserve">Create, implement, and document your contractor/subcontractor education plan to ensure that all persons working on-site fully understand their role in achieving the project objectives. Include a summary of the Project Priorities Survey (Criterion 1.1), the sustainability goals, and anticipated roles of each party in regards to the performance expected of the project. Attach and reference this training plan to Division 1 Section 01 81 13 Sustainable Design Requirements. Include timeline estimates for performance testing and verification schedules in the overall construction schedule. As relevant, review requirements for Criteria 8.1, 8.2, and 8.3, and begin populating these documents with relevant information from design and construction. </t>
  </si>
  <si>
    <t>Conduct a four-part assessment (social, physical, functional, strategy) to identify critical risk factors of your property and implement at least two sets of strategies to enable the project to adapt to, and mitigate, climate related or seismic risks. See full criterion for more guidance.</t>
  </si>
  <si>
    <t>These projects that also comply with Criterion 5.2b or Criterion 5.4 will be recognized with Enterprise Green Communities Certification Plus.</t>
  </si>
  <si>
    <r>
      <t xml:space="preserve">This checklist provides an overview of the technical requirements within the Enterprise Green Communities Criteria.
To achieve Enterprise Green Communities Certification, all projects must achieve compliance with the Criteria mandatory measures applicable to that construction type. </t>
    </r>
    <r>
      <rPr>
        <b/>
        <sz val="14"/>
        <color theme="1"/>
        <rFont val="Calibri"/>
        <family val="2"/>
        <scheme val="minor"/>
      </rPr>
      <t>New Construction projects must also achieve at least 40 optional points, and Substantial and Moderate Rehab projects must also achieve at least 35 optional points.</t>
    </r>
    <r>
      <rPr>
        <sz val="14"/>
        <color theme="1"/>
        <rFont val="Calibri"/>
        <family val="2"/>
        <scheme val="minor"/>
      </rPr>
      <t xml:space="preserve">
</t>
    </r>
  </si>
  <si>
    <t xml:space="preserve">CRITERIA CHECKLIST </t>
  </si>
  <si>
    <t xml:space="preserve">(6 max) Develop and implement a waste management plan that reduces non-hazardous construction and demolition waste through recycling, salvaging, or diversion strategies through one of the three options. Achieve optional points by going above and beyond the requirement. </t>
  </si>
  <si>
    <t>6 max</t>
  </si>
  <si>
    <t>5 or 7</t>
  </si>
  <si>
    <t>2-8</t>
  </si>
  <si>
    <t>5 max</t>
  </si>
  <si>
    <t>2
3
3</t>
  </si>
  <si>
    <t xml:space="preserve">Demonstrate that local preference for construction employment and subcontractor hiring was part of your bidding process, and how it functioned during construction.
OR
Demonstrate that you achieved at least 20% local employment.
OR
Provide physical space for small business, nonprofits, and/or skills and workforce education. </t>
  </si>
  <si>
    <t>10 max</t>
  </si>
  <si>
    <t>4 or 6</t>
  </si>
  <si>
    <r>
      <t>M</t>
    </r>
    <r>
      <rPr>
        <sz val="12"/>
        <color theme="9" tint="-0.249977111117893"/>
        <rFont val="Calibri (Body)"/>
      </rPr>
      <t>, 3</t>
    </r>
    <r>
      <rPr>
        <sz val="12"/>
        <color theme="1"/>
        <rFont val="Calibri"/>
        <family val="2"/>
        <scheme val="minor"/>
      </rPr>
      <t xml:space="preserve">
M
</t>
    </r>
    <r>
      <rPr>
        <sz val="12"/>
        <color theme="9" tint="-0.249977111117893"/>
        <rFont val="Calibri (Body)"/>
      </rPr>
      <t>8</t>
    </r>
  </si>
  <si>
    <t>12 max</t>
  </si>
  <si>
    <t>3-6</t>
  </si>
  <si>
    <t>12-15</t>
  </si>
  <si>
    <t>8 max</t>
  </si>
  <si>
    <t>3 max</t>
  </si>
  <si>
    <t>15 max</t>
  </si>
  <si>
    <t>4 max</t>
  </si>
  <si>
    <r>
      <t xml:space="preserve">M
</t>
    </r>
    <r>
      <rPr>
        <sz val="12"/>
        <color theme="9" tint="-0.249977111117893"/>
        <rFont val="Calibri (Body)"/>
      </rPr>
      <t>10</t>
    </r>
  </si>
  <si>
    <t>CRITERIA 1 SUBTOTAL</t>
  </si>
  <si>
    <t>Optional Points</t>
  </si>
  <si>
    <t>YES / NO</t>
  </si>
  <si>
    <t>Yes</t>
  </si>
  <si>
    <t>OPTIONAL POINTS</t>
  </si>
  <si>
    <t>No</t>
  </si>
  <si>
    <t>CRITERIA 2 SUBTOTAL</t>
  </si>
  <si>
    <t>CRITERIA 3 SUBTOTAL</t>
  </si>
  <si>
    <t>CRITERIA 4 SUBTOTAL</t>
  </si>
  <si>
    <t>CRITERIA 6 SUBTOTAL</t>
  </si>
  <si>
    <t>CRITERIA 8 SUBTOTAL</t>
  </si>
  <si>
    <t>CRITERIA 7 SUBTOTAL</t>
  </si>
  <si>
    <t>CRITERIA 5 SUBTOTAL</t>
  </si>
  <si>
    <t>TOTAL</t>
  </si>
  <si>
    <r>
      <rPr>
        <sz val="16"/>
        <color theme="1"/>
        <rFont val="Calibri"/>
        <family val="2"/>
        <scheme val="minor"/>
      </rPr>
      <t>2020 ENTERPRISE GREEN COMMUNITIES</t>
    </r>
    <r>
      <rPr>
        <b/>
        <sz val="16"/>
        <color theme="1"/>
        <rFont val="Calibri"/>
        <family val="2"/>
        <scheme val="minor"/>
      </rPr>
      <t xml:space="preserve"> CRITERIA CHECKLIST</t>
    </r>
  </si>
  <si>
    <t xml:space="preserve">Improve access to community amenities through at least one of the options incentivizing biking mobility or improving access to transit. </t>
  </si>
  <si>
    <t xml:space="preserve">Design and build with passive solar design, orientation, and shading that meet the guidelines specified. </t>
  </si>
  <si>
    <t xml:space="preserve">Rehabilitate and adapt an existing structure that was not previously used as housing. Design the project to adapt, renovate, or reuse at least 50% of the existing structure and envelope. </t>
  </si>
  <si>
    <t>Maybe</t>
  </si>
  <si>
    <r>
      <rPr>
        <sz val="12"/>
        <color theme="5"/>
        <rFont val="Calibri (Body)"/>
      </rPr>
      <t>M</t>
    </r>
    <r>
      <rPr>
        <sz val="12"/>
        <color theme="1"/>
        <rFont val="Calibri"/>
        <family val="2"/>
        <scheme val="minor"/>
      </rPr>
      <t xml:space="preserve"> </t>
    </r>
    <r>
      <rPr>
        <sz val="12"/>
        <color theme="9" tint="-0.249977111117893"/>
        <rFont val="Calibri (Body)"/>
      </rPr>
      <t>or 5</t>
    </r>
  </si>
  <si>
    <t xml:space="preserve">Provide a comprehensive walk-through and orientation for all residents, property manager(s), and buildings operations staff. </t>
  </si>
  <si>
    <t>All projects must:
1. Protect floodplain functions (e.g., storage, habitat, water quality) by limiting new development within the 100-year floodplain of all types of watercourses.
2. Conserve and protect aquatic ecosystems, including wetlands and deepwater habitats, that provide critical ecosystem functions for fish, other wildlife, and people.
3. Protect ecosystem function by avoiding the development of areas that contain habitat for plant and animal species identified as threatened or endangered.
4. Conserve the most productive agricultural soils by protecting prime farmland, unique farmland, and farmland of statewide or local importance.
If your site contains any of these ecologically sensitive features, follow the specific Requirements under that subheading.</t>
  </si>
  <si>
    <t xml:space="preserve">Determine whether there are any hazardous materials present on the site through one of the four methods listed. Mitigate any contaminants found. </t>
  </si>
  <si>
    <t xml:space="preserve">For sites &gt;1 acre, implement EPA's National Pollutant Discharge Elimination System Stormwater Discharges from Construction Activities guidance, or local requirements, whichever is more stringent. For sites with an area &lt;= 1, follow guidance in full criterion. </t>
  </si>
  <si>
    <t>Develop an integrative design process that moves the outputs of the Project Priorities Survey into action through a series of collaborative meetings. Prioritize multi-benefit strategies. Assign responsibility within your design and development teams for accountability.</t>
  </si>
  <si>
    <r>
      <t xml:space="preserve">Follow Steps 1-6 of the Health Action Plan framework per the full criterion. </t>
    </r>
    <r>
      <rPr>
        <i/>
        <sz val="12"/>
        <color rgb="FF0070C0"/>
        <rFont val="Calibri (Body)"/>
      </rPr>
      <t>[12 points with extra 3 points for Step 7]</t>
    </r>
    <r>
      <rPr>
        <i/>
        <sz val="12"/>
        <color rgb="FF00B0F0"/>
        <rFont val="Calibri (Body)"/>
      </rPr>
      <t xml:space="preserve"> </t>
    </r>
    <r>
      <rPr>
        <sz val="12"/>
        <color theme="1"/>
        <rFont val="Calibri"/>
        <family val="2"/>
        <scheme val="minor"/>
      </rPr>
      <t>This includes: 1) Commit to embedding health into the project lifecycle; 2) Partner with a project health professional; 3) Collect and analyze community health data; 4) Engage with community stakeholders to prioritize health data and strategies; 5) Identify strategies to address those health issues; 6) Create an implementation plan; and 7) Create a monitoring plan.</t>
    </r>
  </si>
  <si>
    <r>
      <t xml:space="preserve">Integrate community and resident participation in the development processes so that the built environment honors cultural identities, resident voices, and community histories. 
</t>
    </r>
    <r>
      <rPr>
        <sz val="12"/>
        <color rgb="FF0070C0"/>
        <rFont val="Calibri (Body)"/>
      </rPr>
      <t>Option 1</t>
    </r>
    <r>
      <rPr>
        <sz val="12"/>
        <color rgb="FF00B0F0"/>
        <rFont val="Calibri (Body)"/>
      </rPr>
      <t>:</t>
    </r>
    <r>
      <rPr>
        <sz val="12"/>
        <color theme="1"/>
        <rFont val="Calibri"/>
        <family val="2"/>
        <scheme val="minor"/>
      </rPr>
      <t xml:space="preserve"> Complete a Cultural Resilience Assessment
OR 
</t>
    </r>
    <r>
      <rPr>
        <sz val="12"/>
        <color rgb="FF0070C0"/>
        <rFont val="Calibri (Body)"/>
      </rPr>
      <t>Option 2:</t>
    </r>
    <r>
      <rPr>
        <sz val="12"/>
        <color theme="1"/>
        <rFont val="Calibri"/>
        <family val="2"/>
        <scheme val="minor"/>
      </rPr>
      <t xml:space="preserve"> Convene a Cultural Advisory Group</t>
    </r>
  </si>
  <si>
    <r>
      <rPr>
        <i/>
        <sz val="12"/>
        <color rgb="FF0070C0"/>
        <rFont val="Calibri (Body)"/>
      </rPr>
      <t>(Mandatory for New Construction projects that do not qualify as Rural/Tribal/Small Town)</t>
    </r>
    <r>
      <rPr>
        <sz val="12"/>
        <color rgb="FF0070C0"/>
        <rFont val="Calibri"/>
        <family val="2"/>
        <scheme val="minor"/>
      </rPr>
      <t xml:space="preserve"> </t>
    </r>
    <r>
      <rPr>
        <sz val="12"/>
        <color theme="1"/>
        <rFont val="Calibri"/>
        <family val="2"/>
        <scheme val="minor"/>
      </rPr>
      <t xml:space="preserve">
Locate the project on a site with access to existing roads, water, sewers, and other infrastructure and within or contiguous to (having at least 25% of the perimeter bordering) existing development. Connect the project to the existing pedestrian network. For sites over 5 acres, provide connections to the adjacent street network at least every 800 feet. Tie all planned bike paths to existing bike paths.</t>
    </r>
  </si>
  <si>
    <r>
      <rPr>
        <i/>
        <sz val="12"/>
        <color rgb="FF0070C0"/>
        <rFont val="Calibri (Body)"/>
      </rPr>
      <t>(Mandatory for New Construction)</t>
    </r>
    <r>
      <rPr>
        <sz val="12"/>
        <color theme="1"/>
        <rFont val="Calibri"/>
        <family val="2"/>
        <scheme val="minor"/>
      </rPr>
      <t xml:space="preserve">
At a minimum, build to the residential density (dwelling units/acre) of the census block group where the project is located. In Rural/Tribal/Small Town locations that do not have zoning requirements: Build to a minimum net density of 5 units per acre for single-family houses; 10 units per acre for multifamily buildings, single and two-story; and 15 units per acre for multifamily buildings greater than two-stories.</t>
    </r>
  </si>
  <si>
    <r>
      <t>Exceed the residential density (dwelling units/acre) of the census block group in which your project is located. Exceed by 2x for</t>
    </r>
    <r>
      <rPr>
        <sz val="12"/>
        <color rgb="FF0070C0"/>
        <rFont val="Calibri"/>
        <family val="2"/>
        <scheme val="minor"/>
      </rPr>
      <t xml:space="preserve"> </t>
    </r>
    <r>
      <rPr>
        <i/>
        <sz val="12"/>
        <color rgb="FF0070C0"/>
        <rFont val="Calibri (Body)"/>
      </rPr>
      <t>[5 points]</t>
    </r>
    <r>
      <rPr>
        <sz val="12"/>
        <color theme="1"/>
        <rFont val="Calibri"/>
        <family val="2"/>
        <scheme val="minor"/>
      </rPr>
      <t xml:space="preserve">; exceed by 3x for </t>
    </r>
    <r>
      <rPr>
        <i/>
        <sz val="12"/>
        <color rgb="FF0070C0"/>
        <rFont val="Calibri (Body)"/>
      </rPr>
      <t>[7 points]</t>
    </r>
    <r>
      <rPr>
        <sz val="12"/>
        <color theme="1"/>
        <rFont val="Calibri"/>
        <family val="2"/>
        <scheme val="minor"/>
      </rPr>
      <t xml:space="preserve">. In Rural/Tribal/Small Towns that do not have zoning requirements, build to a minimum net density of 7.5 units per acre for single-family houses; 12 units per acre for multifamily buildings, single and two-story; and 20 units per acre for multifamily buildings greater than two stories. </t>
    </r>
    <r>
      <rPr>
        <i/>
        <sz val="12"/>
        <color rgb="FF0070C0"/>
        <rFont val="Calibri (Body)"/>
      </rPr>
      <t xml:space="preserve">[5 points] </t>
    </r>
  </si>
  <si>
    <r>
      <rPr>
        <i/>
        <sz val="12"/>
        <color rgb="FF0070C0"/>
        <rFont val="Calibri (Body)"/>
      </rPr>
      <t>(Mandatory for New Construction)</t>
    </r>
    <r>
      <rPr>
        <sz val="12"/>
        <color rgb="FF0070C0"/>
        <rFont val="Calibri"/>
        <family val="2"/>
        <scheme val="minor"/>
      </rPr>
      <t xml:space="preserve"> </t>
    </r>
    <r>
      <rPr>
        <sz val="12"/>
        <color theme="1"/>
        <rFont val="Calibri"/>
        <family val="2"/>
        <scheme val="minor"/>
      </rPr>
      <t>Locate the project within a 0.5-mile walk distance of at least four, or a 1-mile walk distance of at least seven, of the listed services. For projects that qualify as Rural/Tribal/Small Town, locate the project within 5 miles of at least four of the listed services.</t>
    </r>
  </si>
  <si>
    <r>
      <rPr>
        <i/>
        <sz val="12"/>
        <color rgb="FF0070C0"/>
        <rFont val="Calibri (Body)"/>
      </rPr>
      <t xml:space="preserve">(Mandatory for New Construction Rural/Tribal/Small Town) </t>
    </r>
    <r>
      <rPr>
        <sz val="12"/>
        <color theme="1"/>
        <rFont val="Calibri"/>
        <family val="2"/>
        <scheme val="minor"/>
      </rPr>
      <t xml:space="preserve">
</t>
    </r>
    <r>
      <rPr>
        <sz val="12"/>
        <color rgb="FF0070C0"/>
        <rFont val="Calibri (Body)"/>
      </rPr>
      <t>Option 1:</t>
    </r>
    <r>
      <rPr>
        <sz val="12"/>
        <color theme="1"/>
        <rFont val="Calibri"/>
        <family val="2"/>
        <scheme val="minor"/>
      </rPr>
      <t xml:space="preserve"> Locate the project within a 0.25-mile walk distance of dedicated public open space that is a minimum of 0.75 acres; at least 80% of which unpaved. 
OR
</t>
    </r>
    <r>
      <rPr>
        <sz val="12"/>
        <color rgb="FF0070C0"/>
        <rFont val="Calibri (Body)"/>
      </rPr>
      <t>Option 2:</t>
    </r>
    <r>
      <rPr>
        <sz val="12"/>
        <color theme="1"/>
        <rFont val="Calibri"/>
        <family val="2"/>
        <scheme val="minor"/>
      </rPr>
      <t xml:space="preserve"> Set aside a minimum of 10% (minimum of 0.25 acres) of the total project acreage as open and accessible to all residents; at least 80% of which unpaved. </t>
    </r>
  </si>
  <si>
    <r>
      <rPr>
        <sz val="12"/>
        <color rgb="FF0070C0"/>
        <rFont val="Calibri (Body)"/>
      </rPr>
      <t>Option 1:</t>
    </r>
    <r>
      <rPr>
        <sz val="12"/>
        <color theme="1"/>
        <rFont val="Calibri"/>
        <family val="2"/>
        <scheme val="minor"/>
      </rPr>
      <t xml:space="preserve"> Locate the project within a 0.25-mile walk distance of dedicated open space that is a minimum of 0.75 acres; at least 80% of which unpaved. 
OR
</t>
    </r>
    <r>
      <rPr>
        <sz val="12"/>
        <color rgb="FF0070C0"/>
        <rFont val="Calibri (Body)"/>
      </rPr>
      <t>Option 2</t>
    </r>
    <r>
      <rPr>
        <sz val="12"/>
        <color rgb="FF0070C0"/>
        <rFont val="Calibri"/>
        <family val="2"/>
        <scheme val="minor"/>
      </rPr>
      <t>:</t>
    </r>
    <r>
      <rPr>
        <sz val="12"/>
        <color theme="1"/>
        <rFont val="Calibri"/>
        <family val="2"/>
        <scheme val="minor"/>
      </rPr>
      <t xml:space="preserve"> Set aside a percentage of permanent open space for use by all residents; at least 80% of which unpaved. 20%</t>
    </r>
    <r>
      <rPr>
        <i/>
        <sz val="12"/>
        <color rgb="FF00B0F0"/>
        <rFont val="Calibri (Body)"/>
      </rPr>
      <t xml:space="preserve"> </t>
    </r>
    <r>
      <rPr>
        <i/>
        <sz val="12"/>
        <color rgb="FF0070C0"/>
        <rFont val="Calibri (Body)"/>
      </rPr>
      <t>[2 points]</t>
    </r>
    <r>
      <rPr>
        <i/>
        <sz val="12"/>
        <color rgb="FF00B0F0"/>
        <rFont val="Calibri (Body)"/>
      </rPr>
      <t xml:space="preserve">; </t>
    </r>
    <r>
      <rPr>
        <sz val="12"/>
        <color theme="1"/>
        <rFont val="Calibri"/>
        <family val="2"/>
        <scheme val="minor"/>
      </rPr>
      <t xml:space="preserve">35% </t>
    </r>
    <r>
      <rPr>
        <i/>
        <sz val="12"/>
        <color rgb="FF0070C0"/>
        <rFont val="Calibri (Body)"/>
      </rPr>
      <t>[4 points]</t>
    </r>
    <r>
      <rPr>
        <i/>
        <sz val="12"/>
        <color rgb="FF00B0F0"/>
        <rFont val="Calibri (Body)"/>
      </rPr>
      <t>;</t>
    </r>
    <r>
      <rPr>
        <sz val="12"/>
        <color theme="1"/>
        <rFont val="Calibri"/>
        <family val="2"/>
        <scheme val="minor"/>
      </rPr>
      <t xml:space="preserve"> 45% + written statement of preservation/ conservation policy</t>
    </r>
    <r>
      <rPr>
        <i/>
        <sz val="12"/>
        <color rgb="FF0070C0"/>
        <rFont val="Calibri (Body)"/>
      </rPr>
      <t xml:space="preserve"> [6 points].</t>
    </r>
  </si>
  <si>
    <r>
      <t xml:space="preserve">M
</t>
    </r>
    <r>
      <rPr>
        <sz val="12"/>
        <color theme="9" tint="-0.249977111117893"/>
        <rFont val="Calibri (Body)"/>
      </rPr>
      <t>2
2, 6, 8
6</t>
    </r>
    <r>
      <rPr>
        <sz val="12"/>
        <color theme="1"/>
        <rFont val="Calibri"/>
        <family val="2"/>
        <scheme val="minor"/>
      </rPr>
      <t xml:space="preserve">
</t>
    </r>
  </si>
  <si>
    <r>
      <rPr>
        <i/>
        <sz val="12"/>
        <color rgb="FF0070C0"/>
        <rFont val="Calibri (Body)"/>
      </rPr>
      <t>(Mandatory for New Construction projects that do not qualify as Rural/Tribal/Small Town; Optional for all other project types)</t>
    </r>
    <r>
      <rPr>
        <sz val="12"/>
        <color theme="1"/>
        <rFont val="Calibri"/>
        <family val="2"/>
        <scheme val="minor"/>
      </rPr>
      <t xml:space="preserve">
</t>
    </r>
    <r>
      <rPr>
        <b/>
        <sz val="12"/>
        <color rgb="FF0070C0"/>
        <rFont val="Calibri (Body)"/>
      </rPr>
      <t>Mandatory: New Construction, not Rural/Tribal/Small Town</t>
    </r>
    <r>
      <rPr>
        <sz val="12"/>
        <color theme="1"/>
        <rFont val="Calibri"/>
        <family val="2"/>
        <scheme val="minor"/>
      </rPr>
      <t xml:space="preserve">
Locate projects within a 0.5-mile walk distance of transit services (bus, rail and/or ferry), constituting at least 45 or more transit rides per weekday, with some type of weekend service.
</t>
    </r>
    <r>
      <rPr>
        <b/>
        <sz val="12"/>
        <color rgb="FF0070C0"/>
        <rFont val="Calibri (Body)"/>
      </rPr>
      <t>Optional: New Construction, not Rural/Tribal/Small Town</t>
    </r>
    <r>
      <rPr>
        <sz val="12"/>
        <color theme="1"/>
        <rFont val="Calibri"/>
        <family val="2"/>
        <scheme val="minor"/>
      </rPr>
      <t xml:space="preserve">
Locate the project along dedicated bike trails or lanes (Class I, II, or IV) that lead to high-quality transit services (100 trips per day) within 3 miles.</t>
    </r>
    <r>
      <rPr>
        <sz val="12"/>
        <color rgb="FF0070C0"/>
        <rFont val="Calibri"/>
        <family val="2"/>
        <scheme val="minor"/>
      </rPr>
      <t xml:space="preserve"> </t>
    </r>
    <r>
      <rPr>
        <i/>
        <sz val="12"/>
        <color rgb="FF0070C0"/>
        <rFont val="Calibri (Body)"/>
      </rPr>
      <t>[2 points]</t>
    </r>
    <r>
      <rPr>
        <sz val="12"/>
        <color theme="1"/>
        <rFont val="Calibri"/>
        <family val="2"/>
        <scheme val="minor"/>
      </rPr>
      <t xml:space="preserve">
</t>
    </r>
    <r>
      <rPr>
        <b/>
        <sz val="12"/>
        <color rgb="FF0070C0"/>
        <rFont val="Calibri (Body)"/>
      </rPr>
      <t>Optional: Rehabilitation, not Rural/Tribal/Small Town</t>
    </r>
    <r>
      <rPr>
        <sz val="12"/>
        <color rgb="FF0070C0"/>
        <rFont val="Calibri"/>
        <family val="2"/>
        <scheme val="minor"/>
      </rPr>
      <t xml:space="preserve">
</t>
    </r>
    <r>
      <rPr>
        <sz val="12"/>
        <color theme="1"/>
        <rFont val="Calibri"/>
        <family val="2"/>
        <scheme val="minor"/>
      </rPr>
      <t xml:space="preserve">Locate projects within a 0.5-mile walk distance of public transit services (bus, rail and/or ferry), constituting at least 45 or more transit rides per weekday, with some type of weekend service. </t>
    </r>
    <r>
      <rPr>
        <sz val="12"/>
        <color rgb="FF0070C0"/>
        <rFont val="Calibri (Body)"/>
      </rPr>
      <t>[6 points]</t>
    </r>
    <r>
      <rPr>
        <sz val="12"/>
        <color theme="1"/>
        <rFont val="Calibri"/>
        <family val="2"/>
        <scheme val="minor"/>
      </rPr>
      <t xml:space="preserve"> Locate the project along dedicated bike trails or lanes (Class I, II, or IV) that lead to high-quality transit services (100 trips per day) within 3 miles. </t>
    </r>
    <r>
      <rPr>
        <i/>
        <sz val="12"/>
        <color rgb="FF0070C0"/>
        <rFont val="Calibri (Body)"/>
      </rPr>
      <t>[2 points]</t>
    </r>
    <r>
      <rPr>
        <sz val="12"/>
        <color theme="1"/>
        <rFont val="Calibri"/>
        <family val="2"/>
        <scheme val="minor"/>
      </rPr>
      <t xml:space="preserve">
</t>
    </r>
    <r>
      <rPr>
        <b/>
        <sz val="12"/>
        <color rgb="FF0070C0"/>
        <rFont val="Calibri (Body)"/>
      </rPr>
      <t>Optional: New Construction and Rehabilitation, Rural/Tribal/Small Town</t>
    </r>
    <r>
      <rPr>
        <sz val="12"/>
        <color rgb="FF0070C0"/>
        <rFont val="Calibri"/>
        <family val="2"/>
        <scheme val="minor"/>
      </rPr>
      <t xml:space="preserve">
</t>
    </r>
    <r>
      <rPr>
        <sz val="12"/>
        <color theme="1"/>
        <rFont val="Calibri"/>
        <family val="2"/>
        <scheme val="minor"/>
      </rPr>
      <t>Locate the project within 0.5 mile walk distance of public transit services with at least 45 rides per weekday and some weekend service. OR, Install at least two charging stations for electric vehicles. OR, Locate the project with 5 miles of one of the following transit options: 
1) vehicle share program; 2) dial-a-ride program; 3) employer vanpool; 4) park-and-ride; 5) public/private regional transportation.</t>
    </r>
  </si>
  <si>
    <r>
      <t xml:space="preserve">Provide residents and staff with access to fresh, local foods through one of the following options: 
</t>
    </r>
    <r>
      <rPr>
        <sz val="12"/>
        <color rgb="FF0070C0"/>
        <rFont val="Calibri (Body)"/>
      </rPr>
      <t>Option 1:</t>
    </r>
    <r>
      <rPr>
        <sz val="12"/>
        <color rgb="FF0070C0"/>
        <rFont val="Calibri"/>
        <family val="2"/>
        <scheme val="minor"/>
      </rPr>
      <t xml:space="preserve"> </t>
    </r>
    <r>
      <rPr>
        <sz val="12"/>
        <color theme="1"/>
        <rFont val="Calibri"/>
        <family val="2"/>
        <scheme val="minor"/>
      </rPr>
      <t xml:space="preserve">Neighborhood Farms and Gardens 
</t>
    </r>
    <r>
      <rPr>
        <sz val="12"/>
        <color rgb="FF0070C0"/>
        <rFont val="Calibri (Body)"/>
      </rPr>
      <t>Option 2:</t>
    </r>
    <r>
      <rPr>
        <sz val="12"/>
        <color theme="1"/>
        <rFont val="Calibri"/>
        <family val="2"/>
        <scheme val="minor"/>
      </rPr>
      <t xml:space="preserve"> Community-Supported Agriculture 
</t>
    </r>
    <r>
      <rPr>
        <sz val="12"/>
        <color rgb="FF0070C0"/>
        <rFont val="Calibri (Body)"/>
      </rPr>
      <t>Option 3:</t>
    </r>
    <r>
      <rPr>
        <sz val="12"/>
        <color theme="1"/>
        <rFont val="Calibri"/>
        <family val="2"/>
        <scheme val="minor"/>
      </rPr>
      <t xml:space="preserve"> Proximity to Farmers Market </t>
    </r>
  </si>
  <si>
    <r>
      <rPr>
        <i/>
        <sz val="12"/>
        <color rgb="FF0070C0"/>
        <rFont val="Calibri (Body)"/>
      </rPr>
      <t>(Mandatory for New Construction and Substantial Rehab Projects in Rural/Tribal/Small Town Locations)</t>
    </r>
    <r>
      <rPr>
        <sz val="12"/>
        <color rgb="FF0070C0"/>
        <rFont val="Calibri"/>
        <family val="2"/>
        <scheme val="minor"/>
      </rPr>
      <t xml:space="preserve"> </t>
    </r>
    <r>
      <rPr>
        <sz val="12"/>
        <color theme="1"/>
        <rFont val="Calibri"/>
        <family val="2"/>
        <scheme val="minor"/>
      </rPr>
      <t xml:space="preserve">
Incorporate broadband infrastructure so that when broadband service comes to a community, the property can be easily connected. Include a network of mini-ducts or conduit throughout the building, extending from the expected communications access point to each network termination point in the building. </t>
    </r>
  </si>
  <si>
    <r>
      <rPr>
        <i/>
        <sz val="12"/>
        <color rgb="FF0070C0"/>
        <rFont val="Calibri (Body)"/>
      </rPr>
      <t>(Mandatory, if providing landscaping)</t>
    </r>
    <r>
      <rPr>
        <sz val="12"/>
        <color theme="1"/>
        <rFont val="Calibri"/>
        <family val="2"/>
        <scheme val="minor"/>
      </rPr>
      <t xml:space="preserve">
If providing plantings, all must be native or climate-appropriate (adapted) to the region and appropriate to the site‚Äôs soil and microclimate. Do not introduce any invasive plant species. Plant, seed, or xeriscape all disturbed areas. </t>
    </r>
  </si>
  <si>
    <r>
      <rPr>
        <i/>
        <sz val="12"/>
        <color rgb="FF0070C0"/>
        <rFont val="Calibri (Body)"/>
      </rPr>
      <t>(Mandatory for New Construction; Mandatory for Substantial and Moderate Rehab projects if land disturbed is &gt;= 5,000 sq.ft.)</t>
    </r>
    <r>
      <rPr>
        <sz val="12"/>
        <color theme="1"/>
        <rFont val="Calibri"/>
        <family val="2"/>
        <scheme val="minor"/>
      </rPr>
      <t xml:space="preserve">
Treat or retain on-site precipitation equivalent to the 60th percentile precipitation event. Where not feasible due to geotechnical issues, soil conditions, or the size of the site, treat or retain the maximum volume possible. </t>
    </r>
  </si>
  <si>
    <r>
      <t xml:space="preserve">Through on-site infiltration, evapotranspiration, and rainwater harvesting, retain precipitation volume from 70% precipitation event </t>
    </r>
    <r>
      <rPr>
        <i/>
        <sz val="12"/>
        <color rgb="FF0070C0"/>
        <rFont val="Calibri (Body)"/>
      </rPr>
      <t>[6 points],</t>
    </r>
    <r>
      <rPr>
        <sz val="12"/>
        <color theme="1"/>
        <rFont val="Calibri"/>
        <family val="2"/>
        <scheme val="minor"/>
      </rPr>
      <t xml:space="preserve"> 80% precipitation event</t>
    </r>
    <r>
      <rPr>
        <sz val="12"/>
        <color rgb="FF0070C0"/>
        <rFont val="Calibri"/>
        <family val="2"/>
        <scheme val="minor"/>
      </rPr>
      <t xml:space="preserve"> </t>
    </r>
    <r>
      <rPr>
        <i/>
        <sz val="12"/>
        <color rgb="FF0070C0"/>
        <rFont val="Calibri (Body)"/>
      </rPr>
      <t>[8 points]</t>
    </r>
    <r>
      <rPr>
        <i/>
        <sz val="12"/>
        <color rgb="FF00B0F0"/>
        <rFont val="Calibri (Body)"/>
      </rPr>
      <t>,</t>
    </r>
    <r>
      <rPr>
        <sz val="12"/>
        <color theme="1"/>
        <rFont val="Calibri"/>
        <family val="2"/>
        <scheme val="minor"/>
      </rPr>
      <t xml:space="preserve"> or 90% precipitation event</t>
    </r>
    <r>
      <rPr>
        <i/>
        <sz val="12"/>
        <color rgb="FF0070C0"/>
        <rFont val="Calibri (Body)"/>
      </rPr>
      <t xml:space="preserve"> [10 points]. </t>
    </r>
  </si>
  <si>
    <r>
      <rPr>
        <i/>
        <sz val="12"/>
        <color rgb="FF0070C0"/>
        <rFont val="Calibri (Body)"/>
      </rPr>
      <t xml:space="preserve">(Mandatory, if permanent irrigation is utilized) </t>
    </r>
    <r>
      <rPr>
        <sz val="12"/>
        <color theme="1"/>
        <rFont val="Calibri"/>
        <family val="2"/>
        <scheme val="minor"/>
      </rPr>
      <t xml:space="preserve">
If irrigation is utilized, install an efficient irrigation system per the requirements listed. </t>
    </r>
  </si>
  <si>
    <r>
      <rPr>
        <i/>
        <sz val="12"/>
        <color rgb="FF0070C0"/>
        <rFont val="Calibri (Body)"/>
      </rPr>
      <t>(Optional, if irrigation is utilized)</t>
    </r>
    <r>
      <rPr>
        <i/>
        <sz val="12"/>
        <color rgb="FF00B0F0"/>
        <rFont val="Calibri (Body)"/>
      </rPr>
      <t xml:space="preserve">
</t>
    </r>
    <r>
      <rPr>
        <sz val="12"/>
        <color theme="1"/>
        <rFont val="Calibri"/>
        <family val="2"/>
        <scheme val="minor"/>
      </rPr>
      <t xml:space="preserve">Meet the requirements of Criterion 3.6 
AND: 
</t>
    </r>
    <r>
      <rPr>
        <sz val="12"/>
        <color rgb="FF0070C0"/>
        <rFont val="Calibri (Body)"/>
      </rPr>
      <t>Option 1:</t>
    </r>
    <r>
      <rPr>
        <sz val="12"/>
        <color theme="1"/>
        <rFont val="Calibri"/>
        <family val="2"/>
        <scheme val="minor"/>
      </rPr>
      <t xml:space="preserve"> Install an efficient irrigation system equipped with a WaterSense labeled weather- based irrigation controller (WBIC) 
OR
</t>
    </r>
    <r>
      <rPr>
        <sz val="12"/>
        <color rgb="FF0070C0"/>
        <rFont val="Calibri (Body)"/>
      </rPr>
      <t>Option 2</t>
    </r>
    <r>
      <rPr>
        <sz val="12"/>
        <color rgb="FF0070C0"/>
        <rFont val="Calibri"/>
        <family val="2"/>
        <scheme val="minor"/>
      </rPr>
      <t>:</t>
    </r>
    <r>
      <rPr>
        <sz val="12"/>
        <color theme="1"/>
        <rFont val="Calibri"/>
        <family val="2"/>
        <scheme val="minor"/>
      </rPr>
      <t xml:space="preserve"> At least 50% of the site's irrigation satisfied by water use from the sources listed.</t>
    </r>
  </si>
  <si>
    <t xml:space="preserve">Reduce total indoor water consumption by at least 20% compared to baseline indoor water consumption chart. Any new toilet, showerhead, and/or lavatory faucet must be WaterSense certified. For all single-family homes and all dwelling units in buildings three stories or fewer, the supply pressure may not exceed 60 psi. </t>
  </si>
  <si>
    <t xml:space="preserve">Reduce total indoor water consumption by at least 30% compared to baseline indoor water consumption chart. Any new toilet, showerhead, and/or lavatory faucet must be WaterSense certified. </t>
  </si>
  <si>
    <r>
      <rPr>
        <b/>
        <sz val="12"/>
        <color rgb="FF0070C0"/>
        <rFont val="Calibri (Body)"/>
      </rPr>
      <t xml:space="preserve">Mandatory/Optional: </t>
    </r>
    <r>
      <rPr>
        <sz val="12"/>
        <color theme="1"/>
        <rFont val="Calibri"/>
        <family val="2"/>
        <scheme val="minor"/>
      </rPr>
      <t>Mandatory for Substantial Rehabs of buildings built before 1986; Optional for all other building types: Replace lead service lines</t>
    </r>
    <r>
      <rPr>
        <i/>
        <sz val="12"/>
        <color rgb="FF0070C0"/>
        <rFont val="Calibri (Body)"/>
      </rPr>
      <t xml:space="preserve"> [3 points]</t>
    </r>
    <r>
      <rPr>
        <sz val="12"/>
        <color theme="1"/>
        <rFont val="Calibri"/>
        <family val="2"/>
        <scheme val="minor"/>
      </rPr>
      <t xml:space="preserve">
</t>
    </r>
    <r>
      <rPr>
        <b/>
        <sz val="12"/>
        <color rgb="FF0070C0"/>
        <rFont val="Calibri (Body)"/>
      </rPr>
      <t>Mandatory:</t>
    </r>
    <r>
      <rPr>
        <sz val="12"/>
        <color rgb="FF0070C0"/>
        <rFont val="Calibri (Body)"/>
      </rPr>
      <t xml:space="preserve"> </t>
    </r>
    <r>
      <rPr>
        <sz val="12"/>
        <color theme="1"/>
        <rFont val="Calibri"/>
        <family val="2"/>
        <scheme val="minor"/>
      </rPr>
      <t xml:space="preserve">For multifamily buildings with either a cooling tower, a centralized hot water system, or 10+ stories: Develop a Legionella water management program
</t>
    </r>
    <r>
      <rPr>
        <b/>
        <sz val="12"/>
        <color rgb="FF0070C0"/>
        <rFont val="Calibri (Body)"/>
      </rPr>
      <t>Optional:</t>
    </r>
    <r>
      <rPr>
        <sz val="12"/>
        <color theme="1"/>
        <rFont val="Calibri"/>
        <family val="2"/>
        <scheme val="minor"/>
      </rPr>
      <t xml:space="preserve"> Test and remediate as indicated for lead, nitrates, arsenic, and coliform bacteria </t>
    </r>
  </si>
  <si>
    <t>Conduct pressure-loss tests and visual inspections to determine if there are leaks; fix leaks. 
AND
Install an advanced water monitoring and leak detection system capable of identifying and shutting water off during anomalous water events. 
OR
Install a device to separately monitor water consumption of each cold branch off the apartment line riser for each dwelling unit or each cold water riser and the domestic hot water cold water feed for each building or each toilet that allows remote monitor readings; common laundry facilities; boiler makeup water; outdoor water consumption; and water consumption in any non- residential space.</t>
  </si>
  <si>
    <t xml:space="preserve">Store no more than 0.5 gallon of water in any piping/manifold between the fixture and the water heating source or recirculation line. No more than 0.6 gallon of water shall be collected from the fixture before a 10-degree Fahrenheit rise in temperature is observed. Recirculation systems must be demand-initiated. </t>
  </si>
  <si>
    <r>
      <t xml:space="preserve">Harvest, treat, and reuse rainwater and/or greywater to meet a portion of the project‚Äôs non-potable water needs: 10% reuse </t>
    </r>
    <r>
      <rPr>
        <i/>
        <sz val="12"/>
        <color rgb="FF0070C0"/>
        <rFont val="Calibri (Body)"/>
      </rPr>
      <t>[3 points]</t>
    </r>
    <r>
      <rPr>
        <sz val="12"/>
        <color theme="1"/>
        <rFont val="Calibri"/>
        <family val="2"/>
        <scheme val="minor"/>
      </rPr>
      <t xml:space="preserve">; 20% reuse </t>
    </r>
    <r>
      <rPr>
        <i/>
        <sz val="12"/>
        <color rgb="FF0070C0"/>
        <rFont val="Calibri (Body)"/>
      </rPr>
      <t>[4 points]</t>
    </r>
    <r>
      <rPr>
        <sz val="12"/>
        <color theme="1"/>
        <rFont val="Calibri"/>
        <family val="2"/>
        <scheme val="minor"/>
      </rPr>
      <t>; 30% reuse</t>
    </r>
    <r>
      <rPr>
        <i/>
        <sz val="12"/>
        <color rgb="FF0070C0"/>
        <rFont val="Calibri (Body)"/>
      </rPr>
      <t xml:space="preserve"> [5 points];</t>
    </r>
    <r>
      <rPr>
        <sz val="12"/>
        <color theme="1"/>
        <rFont val="Calibri"/>
        <family val="2"/>
        <scheme val="minor"/>
      </rPr>
      <t xml:space="preserve"> 40% reuse </t>
    </r>
    <r>
      <rPr>
        <i/>
        <sz val="12"/>
        <color rgb="FF0070C0"/>
        <rFont val="Calibri (Body)"/>
      </rPr>
      <t xml:space="preserve">[6 points]. </t>
    </r>
  </si>
  <si>
    <r>
      <rPr>
        <i/>
        <sz val="12"/>
        <color rgb="FF0070C0"/>
        <rFont val="Calibri (Body)"/>
      </rPr>
      <t xml:space="preserve">(Mandatory for New Construction) 
</t>
    </r>
    <r>
      <rPr>
        <sz val="12"/>
        <color theme="1"/>
        <rFont val="Calibri"/>
        <family val="2"/>
        <scheme val="minor"/>
      </rPr>
      <t xml:space="preserve">Certify all buildings with residential units in the project through either ENERGY STAR Multifamily New Construction, ENERGY STAR Manufactured Homes, and/or ENERGY STAR Certified Homes as relevant. 
AND
Provide projected operating energy use intensity and projected operating building emissions intensity. </t>
    </r>
  </si>
  <si>
    <r>
      <rPr>
        <i/>
        <sz val="12"/>
        <color rgb="FF0070C0"/>
        <rFont val="Calibri (Body)"/>
      </rPr>
      <t>(Mandatory for Rehab)</t>
    </r>
    <r>
      <rPr>
        <sz val="12"/>
        <color theme="1"/>
        <rFont val="Calibri"/>
        <family val="2"/>
        <scheme val="minor"/>
      </rPr>
      <t xml:space="preserve">
Provide projected operating energy use intensity and projected operating building emissions intensity.
AND
Conduct commissioning for compartmentalization, insulation installation, and HVAC systems as indicated.
AND one of the following options:
- ERI Option: &lt;= HERS 80 for each dwelling unit. Exception for some Rehabs built before 1980.
- ASHRAE Option: Energy performance of the completed building equivalent to, or better than, ASHRAE 90.1-2013 using an energy model created by a qualified energy services provider according to Appendix G 90.1-2016. </t>
    </r>
  </si>
  <si>
    <r>
      <rPr>
        <i/>
        <sz val="12"/>
        <color rgb="FF0070C0"/>
        <rFont val="Calibri (Body)"/>
      </rPr>
      <t>(Not available for projects using prescriptive path for Criterion 5.1a or for projects following Criterion 5.2b or 5.4.)</t>
    </r>
    <r>
      <rPr>
        <sz val="12"/>
        <color theme="1"/>
        <rFont val="Calibri"/>
        <family val="2"/>
        <scheme val="minor"/>
      </rPr>
      <t xml:space="preserve">
Projects in CZ 1-4A following this criterion must also comply with Criterion 7.8.
Design and construct a building that is projected to be more efficient than what is required by Criteria 5.1a/b. Achieve HERS score of 5 lower than required by 5.1a/b if following ERI path for compliance OR 5% greater efficiency than required if following ASHRAE path for 5.1a/b compliance </t>
    </r>
    <r>
      <rPr>
        <i/>
        <sz val="12"/>
        <color rgb="FF0070C0"/>
        <rFont val="Calibri (Body)"/>
      </rPr>
      <t>[5 points].</t>
    </r>
    <r>
      <rPr>
        <sz val="12"/>
        <color theme="1"/>
        <rFont val="Calibri"/>
        <family val="2"/>
        <scheme val="minor"/>
      </rPr>
      <t xml:space="preserve">
Additional 1 point for each additional 2-point decrease in HERS score required by Criteria 5.1a/b if following ERI path for compliance OR for 1% greater efficiency if following ASHRAE path for Criteria 5.1a/b, up to a maximum of 12 optional points. </t>
    </r>
  </si>
  <si>
    <r>
      <rPr>
        <b/>
        <sz val="13"/>
        <color theme="9" tint="-0.249977111117893"/>
        <rFont val="Calibri (Body)"/>
      </rPr>
      <t>[Mandatory for Enterprise Green Communities Certification Plus]</t>
    </r>
    <r>
      <rPr>
        <sz val="13"/>
        <color theme="1"/>
        <rFont val="Calibri"/>
        <family val="2"/>
        <scheme val="minor"/>
      </rPr>
      <t xml:space="preserve"> </t>
    </r>
    <r>
      <rPr>
        <sz val="12"/>
        <color theme="1"/>
        <rFont val="Calibri"/>
        <family val="2"/>
        <scheme val="minor"/>
      </rPr>
      <t xml:space="preserve">
</t>
    </r>
    <r>
      <rPr>
        <i/>
        <sz val="12"/>
        <color rgb="FF0070C0"/>
        <rFont val="Calibri (Body)"/>
      </rPr>
      <t xml:space="preserve">(Not available for projects following Criterion 5.2a or 5.4.)
</t>
    </r>
    <r>
      <rPr>
        <sz val="12"/>
        <color theme="1"/>
        <rFont val="Calibri"/>
        <family val="2"/>
        <scheme val="minor"/>
      </rPr>
      <t>Projects in CZ 1-4A following this criterion must also comply with Criterion 7.8. Certify the project in a program that requires advanced levels of building envelope performance such as DOE ZERH</t>
    </r>
    <r>
      <rPr>
        <sz val="12"/>
        <color rgb="FF0070C0"/>
        <rFont val="Calibri"/>
        <family val="2"/>
        <scheme val="minor"/>
      </rPr>
      <t xml:space="preserve"> </t>
    </r>
    <r>
      <rPr>
        <i/>
        <sz val="12"/>
        <color rgb="FF0070C0"/>
        <rFont val="Calibri (Body)"/>
      </rPr>
      <t>[12 points]</t>
    </r>
    <r>
      <rPr>
        <sz val="12"/>
        <color theme="1"/>
        <rFont val="Calibri"/>
        <family val="2"/>
        <scheme val="minor"/>
      </rPr>
      <t xml:space="preserve"> and/or PHI Classic or PHIUS+ </t>
    </r>
    <r>
      <rPr>
        <i/>
        <sz val="12"/>
        <color rgb="FF0070C0"/>
        <rFont val="Calibri (Body)"/>
      </rPr>
      <t>[15 points]</t>
    </r>
    <r>
      <rPr>
        <sz val="12"/>
        <color theme="1"/>
        <rFont val="Calibri"/>
        <family val="2"/>
        <scheme val="minor"/>
      </rPr>
      <t xml:space="preserve">. </t>
    </r>
  </si>
  <si>
    <r>
      <rPr>
        <i/>
        <sz val="12"/>
        <color rgb="FF0070C0"/>
        <rFont val="Calibri (Body)"/>
      </rPr>
      <t>(Not available for projects following Criterion 5.3b or 5.4.)</t>
    </r>
    <r>
      <rPr>
        <sz val="12"/>
        <color theme="1"/>
        <rFont val="Calibri"/>
        <family val="2"/>
        <scheme val="minor"/>
      </rPr>
      <t xml:space="preserve">
Orient, design, engineer, wire, and/or plumb the development through the Photovoltaic Ready pathway or Solar Hot Water Ready Pathway to accommodate installation of photovoltaic (PV) or solar hot water system in the future. </t>
    </r>
  </si>
  <si>
    <r>
      <rPr>
        <i/>
        <sz val="12"/>
        <color rgb="FF0070C0"/>
        <rFont val="Calibri (Body)"/>
      </rPr>
      <t>(Not available for projects following Criterion 5.3a or 5.4)</t>
    </r>
    <r>
      <rPr>
        <sz val="12"/>
        <color theme="1"/>
        <rFont val="Calibri"/>
        <family val="2"/>
        <scheme val="minor"/>
      </rPr>
      <t xml:space="preserve">
Install renewable energy source to provide a specified percentage of the project's estimated source energy demand. See full criterion for allowable sources.
</t>
    </r>
    <r>
      <rPr>
        <b/>
        <sz val="12"/>
        <color rgb="FF0070C0"/>
        <rFont val="Calibri (Body)"/>
      </rPr>
      <t>Option 1:</t>
    </r>
    <r>
      <rPr>
        <sz val="12"/>
        <color theme="1"/>
        <rFont val="Calibri"/>
        <family val="2"/>
        <scheme val="minor"/>
      </rPr>
      <t xml:space="preserve"> For percentage of total project energy consumption provided by renewable energy.
OR
</t>
    </r>
    <r>
      <rPr>
        <b/>
        <sz val="12"/>
        <color rgb="FF0070C0"/>
        <rFont val="Calibri (Body)"/>
      </rPr>
      <t>Option 2:</t>
    </r>
    <r>
      <rPr>
        <sz val="12"/>
        <color theme="1"/>
        <rFont val="Calibri"/>
        <family val="2"/>
        <scheme val="minor"/>
      </rPr>
      <t xml:space="preserve"> For percentage of common area meter energy consumption provided by renewable energy. </t>
    </r>
  </si>
  <si>
    <t>4-8
1-5</t>
  </si>
  <si>
    <r>
      <rPr>
        <b/>
        <sz val="13"/>
        <color theme="9" tint="-0.249977111117893"/>
        <rFont val="Calibri (Body)"/>
      </rPr>
      <t>[Automatic Qualification for Enterprise Green Communities Certification Plus]</t>
    </r>
    <r>
      <rPr>
        <sz val="12"/>
        <color theme="1"/>
        <rFont val="Calibri"/>
        <family val="2"/>
        <scheme val="minor"/>
      </rPr>
      <t xml:space="preserve">
</t>
    </r>
    <r>
      <rPr>
        <i/>
        <sz val="12"/>
        <color rgb="FF0070C0"/>
        <rFont val="Calibri (Body)"/>
      </rPr>
      <t>(Not available for projects following Criterion 5.2a, 5.2b, 5.3a, or 5.3b.)</t>
    </r>
    <r>
      <rPr>
        <sz val="12"/>
        <color theme="1"/>
        <rFont val="Calibri"/>
        <family val="2"/>
        <scheme val="minor"/>
      </rPr>
      <t xml:space="preserve">
Projects in CZ 1-4A following this criterion must also comply with Criterion 7.8. Achieve Zero Energy performance through one of the following options:
</t>
    </r>
    <r>
      <rPr>
        <b/>
        <sz val="12"/>
        <color rgb="FF0070C0"/>
        <rFont val="Calibri (Body)"/>
      </rPr>
      <t>Option 1:</t>
    </r>
    <r>
      <rPr>
        <sz val="12"/>
        <color theme="1"/>
        <rFont val="Calibri"/>
        <family val="2"/>
        <scheme val="minor"/>
      </rPr>
      <t xml:space="preserve"> Certify each building in the project to DOE Zero Energy Ready Home program or PHI Plus AND Either install renewables and/or procure renewable energy, which in sum will produce as much, or more, energy in a given year than the project is modeled to consume.
OR
</t>
    </r>
    <r>
      <rPr>
        <b/>
        <sz val="12"/>
        <color rgb="FF0070C0"/>
        <rFont val="Calibri (Body)"/>
      </rPr>
      <t>Option 2:</t>
    </r>
    <r>
      <rPr>
        <sz val="12"/>
        <color theme="1"/>
        <rFont val="Calibri"/>
        <family val="2"/>
        <scheme val="minor"/>
      </rPr>
      <t xml:space="preserve"> Certify each building in the project in a program that requires zero energy performance such as PHIUS+ Source Zero, PHI Plus, PHI Premium, ILFI‚Äôs Zero Energy Petal, Zero Carbon Petal, or Living Building Certification. </t>
    </r>
  </si>
  <si>
    <r>
      <rPr>
        <i/>
        <sz val="12"/>
        <color rgb="FF0070C0"/>
        <rFont val="Calibri (Body)"/>
      </rPr>
      <t>(Not available for projects following Criterion 5.5b)</t>
    </r>
    <r>
      <rPr>
        <sz val="12"/>
        <color theme="1"/>
        <rFont val="Calibri"/>
        <family val="2"/>
        <scheme val="minor"/>
      </rPr>
      <t xml:space="preserve">
Ensure the project has adequate electric service and has been designed and wired to allow for a seamless switch to electricity as a fuel source in the future for the following uses: space heating </t>
    </r>
    <r>
      <rPr>
        <i/>
        <sz val="12"/>
        <color rgb="FF0070C0"/>
        <rFont val="Calibri (Body)"/>
      </rPr>
      <t>[1 point],</t>
    </r>
    <r>
      <rPr>
        <sz val="12"/>
        <color theme="1"/>
        <rFont val="Calibri"/>
        <family val="2"/>
        <scheme val="minor"/>
      </rPr>
      <t xml:space="preserve"> space cooling</t>
    </r>
    <r>
      <rPr>
        <i/>
        <sz val="12"/>
        <color rgb="FF0070C0"/>
        <rFont val="Calibri (Body)"/>
      </rPr>
      <t xml:space="preserve"> [1 point]</t>
    </r>
    <r>
      <rPr>
        <sz val="12"/>
        <color theme="1"/>
        <rFont val="Calibri"/>
        <family val="2"/>
        <scheme val="minor"/>
      </rPr>
      <t xml:space="preserve">, water heating (DHW) </t>
    </r>
    <r>
      <rPr>
        <i/>
        <sz val="12"/>
        <color rgb="FF0070C0"/>
        <rFont val="Calibri (Body)"/>
      </rPr>
      <t>[1 point]</t>
    </r>
    <r>
      <rPr>
        <sz val="12"/>
        <color theme="1"/>
        <rFont val="Calibri"/>
        <family val="2"/>
        <scheme val="minor"/>
      </rPr>
      <t>, clothes dryers</t>
    </r>
    <r>
      <rPr>
        <i/>
        <sz val="12"/>
        <color rgb="FF0070C0"/>
        <rFont val="Calibri (Body)"/>
      </rPr>
      <t xml:space="preserve"> [1 point]</t>
    </r>
    <r>
      <rPr>
        <sz val="12"/>
        <color theme="1"/>
        <rFont val="Calibri"/>
        <family val="2"/>
        <scheme val="minor"/>
      </rPr>
      <t xml:space="preserve">, equipment for cooking </t>
    </r>
    <r>
      <rPr>
        <i/>
        <sz val="12"/>
        <color rgb="FF0070C0"/>
        <rFont val="Calibri (Body)"/>
      </rPr>
      <t xml:space="preserve">[1 point]. </t>
    </r>
  </si>
  <si>
    <r>
      <rPr>
        <i/>
        <sz val="12"/>
        <color rgb="FF0070C0"/>
        <rFont val="Calibri (Body)"/>
      </rPr>
      <t>(Not available for projects following Criterion 5.5a)</t>
    </r>
    <r>
      <rPr>
        <sz val="12"/>
        <color theme="1"/>
        <rFont val="Calibri"/>
        <family val="2"/>
        <scheme val="minor"/>
      </rPr>
      <t xml:space="preserve">
No combustion equipment used as part of the building project; the project is all-electric. </t>
    </r>
  </si>
  <si>
    <r>
      <rPr>
        <i/>
        <sz val="12"/>
        <color rgb="FF0070C0"/>
        <rFont val="Calibri (Body)"/>
      </rPr>
      <t>(Mandatory for Substantial and Moderate Rehabs that include replacement of heating and cooling equipment. Not relevant for projects following 5.1a, 5.2b, or 5.4.)</t>
    </r>
    <r>
      <rPr>
        <sz val="12"/>
        <color theme="1"/>
        <rFont val="Calibri"/>
        <family val="2"/>
        <scheme val="minor"/>
      </rPr>
      <t xml:space="preserve">
Size and select heating and cooling equipment in accordance with ACCA manuals J and S OR in accordance with the ASHRAE Handbook of Fundamentals </t>
    </r>
  </si>
  <si>
    <r>
      <rPr>
        <i/>
        <sz val="12"/>
        <color rgb="FF0070C0"/>
        <rFont val="Calibri (Body)"/>
      </rPr>
      <t>(Mandatory for Substantial and Moderate Rehabs providing appliances. Not relevant for projects following 5.1a, 5.2b, or 5.4.)</t>
    </r>
    <r>
      <rPr>
        <sz val="12"/>
        <color theme="1"/>
        <rFont val="Calibri"/>
        <family val="2"/>
        <scheme val="minor"/>
      </rPr>
      <t xml:space="preserve"> 
Install ENERGY STAR clothes washers, dishwashers, and refrigerators. If appliances will not be installed or replaced at this time, specify that at the time of installation or replacement, ENERGY STAR models must be used via Criterion 8.1 and Criterion 8.4. </t>
    </r>
  </si>
  <si>
    <r>
      <rPr>
        <i/>
        <sz val="12"/>
        <color rgb="FF0070C0"/>
        <rFont val="Calibri (Body)"/>
      </rPr>
      <t xml:space="preserve">(Mandatory for all lighting within New Construction and Substantial Rehab projects. Mandatory for new lighting in Moderate Rehab projects.) </t>
    </r>
    <r>
      <rPr>
        <sz val="12"/>
        <color theme="1"/>
        <rFont val="Calibri"/>
        <family val="2"/>
        <scheme val="minor"/>
      </rPr>
      <t xml:space="preserve">
Follow the guidance for high-efficacy permanently installed lighting and other characteristics for recessed light fixtures, lighting controls, lighting power density, and exterior lighting.</t>
    </r>
  </si>
  <si>
    <r>
      <rPr>
        <i/>
        <sz val="12"/>
        <color rgb="FF0070C0"/>
        <rFont val="Calibri (Body)"/>
      </rPr>
      <t xml:space="preserve">(Not relevant for Rehab projects in Special Flood Hazard Areas) 
</t>
    </r>
    <r>
      <rPr>
        <sz val="12"/>
        <color theme="1"/>
        <rFont val="Calibri"/>
        <family val="2"/>
        <scheme val="minor"/>
      </rPr>
      <t xml:space="preserve">Conduct floodproofing of lower floors, including perimeter floodproofing (barriers/shields). Design and install building systems as specified by the full criterion so that the operation of those systems will not be grossly affected in case of a flood. </t>
    </r>
  </si>
  <si>
    <r>
      <t xml:space="preserve">Loads Provide emergency power to serve at least three critical energy loads as described by the full criterion. 
</t>
    </r>
    <r>
      <rPr>
        <b/>
        <sz val="12"/>
        <color rgb="FF0070C0"/>
        <rFont val="Calibri (Body)"/>
      </rPr>
      <t>Option 1</t>
    </r>
    <r>
      <rPr>
        <sz val="12"/>
        <color theme="1"/>
        <rFont val="Calibri"/>
        <family val="2"/>
        <scheme val="minor"/>
      </rPr>
      <t xml:space="preserve">: Islandable PV system 
OR
</t>
    </r>
    <r>
      <rPr>
        <b/>
        <sz val="12"/>
        <color rgb="FF0070C0"/>
        <rFont val="Calibri (Body)"/>
      </rPr>
      <t>Option 2</t>
    </r>
    <r>
      <rPr>
        <sz val="12"/>
        <color theme="1"/>
        <rFont val="Calibri"/>
        <family val="2"/>
        <scheme val="minor"/>
      </rPr>
      <t>: Efficient generator</t>
    </r>
  </si>
  <si>
    <t xml:space="preserve">Install products that have publicly disclosed inventories characterized and screened to 1,000 ppm or better:
	• 1 point per 5 installed Declare or HPD products from at least three different product categories
	• 1 point per 2 installed Declare or HPD products in any of these categories: adhesives, sealants, windows
	• 1 point per each product with third-party verified HPD or third-party verified Declare label
	• 2 points per each product with third-party verified HPD or third-party verified Declare label in any of these categories: adhesives, sealants, windows </t>
  </si>
  <si>
    <t>Use building products that feature, and disclose, their recycled content. The building product must make up 75% by weight or cost of a project category for the project and be composed of at least 25% post-consumer recycled content.</t>
  </si>
  <si>
    <t>Install products that have third-party verification of optimization to 100 ppm or better per the options listed within the full criterion.</t>
  </si>
  <si>
    <t>Select all interior paints, coatings, primers, and wallpaper; interior adhesives and sealants; flooring; insulation; and composite wood as specified. Optional points also available.</t>
  </si>
  <si>
    <r>
      <t xml:space="preserve">Select concrete, steel, or insulation with a publicly disclosed EPD </t>
    </r>
    <r>
      <rPr>
        <i/>
        <sz val="12"/>
        <color rgb="FF0070C0"/>
        <rFont val="Calibri (Body)"/>
      </rPr>
      <t>[3 points]</t>
    </r>
    <r>
      <rPr>
        <sz val="12"/>
        <color theme="1"/>
        <rFont val="Calibri"/>
        <family val="2"/>
        <scheme val="minor"/>
      </rPr>
      <t xml:space="preserve">, Install a green or cool roof </t>
    </r>
    <r>
      <rPr>
        <i/>
        <sz val="12"/>
        <color rgb="FF0070C0"/>
        <rFont val="Calibri (Body)"/>
      </rPr>
      <t>[3 points]</t>
    </r>
    <r>
      <rPr>
        <sz val="12"/>
        <color theme="1"/>
        <rFont val="Calibri"/>
        <family val="2"/>
        <scheme val="minor"/>
      </rPr>
      <t xml:space="preserve">, use reflective paving </t>
    </r>
    <r>
      <rPr>
        <i/>
        <sz val="12"/>
        <color rgb="FF0070C0"/>
        <rFont val="Calibri (Body)"/>
      </rPr>
      <t>[3 points]</t>
    </r>
    <r>
      <rPr>
        <sz val="12"/>
        <color theme="1"/>
        <rFont val="Calibri"/>
        <family val="2"/>
        <scheme val="minor"/>
      </rPr>
      <t xml:space="preserve">, and/or use FSC certified wood </t>
    </r>
    <r>
      <rPr>
        <i/>
        <sz val="12"/>
        <color rgb="FF0070C0"/>
        <rFont val="Calibri (Body)"/>
      </rPr>
      <t>[3 points]</t>
    </r>
    <r>
      <rPr>
        <sz val="12"/>
        <color theme="1"/>
        <rFont val="Calibri"/>
        <family val="2"/>
        <scheme val="minor"/>
      </rPr>
      <t xml:space="preserve">. Refer to criterion for specifics. </t>
    </r>
  </si>
  <si>
    <r>
      <rPr>
        <i/>
        <sz val="12"/>
        <color rgb="FF0070C0"/>
        <rFont val="Calibri (Body)"/>
      </rPr>
      <t xml:space="preserve">(Mandatory for New Construction and Substantial Rehab. Moderate Rehabs that do not include work in the shower and tub areas are exempt from the shower and tub enclosure requirement.) </t>
    </r>
    <r>
      <rPr>
        <sz val="12"/>
        <color theme="1"/>
        <rFont val="Calibri"/>
        <family val="2"/>
        <scheme val="minor"/>
      </rPr>
      <t xml:space="preserve">
Use materials that have durable, cleanable surfaces throughout bathrooms, kitchens, and laundry rooms. 
Use moisture-resistant backing materials per ASTM # D 6329 or 3273 behind tub/shower enclosures, apart from one-piece fiberglass enclosures which are exempt. </t>
    </r>
  </si>
  <si>
    <t xml:space="preserve">Use products that were extracted, processed, and manufactured within 500 miles of the project for a minimum of 90%, based on weight or on cost, of the amount of the product category installed. Select any or all of these options (every two compliant materials can qualify for 1 point): 
• Framing Cladding (e.g. siding, masonry, roofing) 
• Flooring Concrete/cement and aggregate  
• Drywall/interior sheathing </t>
  </si>
  <si>
    <r>
      <rPr>
        <i/>
        <sz val="12"/>
        <color rgb="FF0070C0"/>
        <rFont val="Calibri (Body)"/>
      </rPr>
      <t xml:space="preserve">(Mandatory for all New Construction projects and all Rehab projects with either basement and/or crawl space foundations) </t>
    </r>
    <r>
      <rPr>
        <sz val="12"/>
        <color theme="1"/>
        <rFont val="Calibri"/>
        <family val="2"/>
        <scheme val="minor"/>
      </rPr>
      <t xml:space="preserve">
Install capillary breaks and vapor retarders that meet specified criteria appropriate for the foundation type. </t>
    </r>
  </si>
  <si>
    <r>
      <rPr>
        <i/>
        <sz val="12"/>
        <color rgb="FF0070C0"/>
        <rFont val="Calibri (Body)"/>
      </rPr>
      <t xml:space="preserve">(Mandatory for all Rehab projects that include deficiencies in or include replacing particular assemblies called out below. New Construction projects are considered compliant per Criterion 5.1.) </t>
    </r>
    <r>
      <rPr>
        <sz val="12"/>
        <color theme="1"/>
        <rFont val="Calibri"/>
        <family val="2"/>
        <scheme val="minor"/>
      </rPr>
      <t xml:space="preserve">
Provide water drainage away from walls, window, and roofs by implementing the list of techniques.</t>
    </r>
  </si>
  <si>
    <t>For projects with municipal recycling infrastructure and/or haulers, provide separate bins for the collection of trash and recycling for each dwelling unit and all shared community rooms. 
OR 
For projects without that infrastructure, advocate to the local waste hauler or municipality for regular collection of recyclables.</t>
  </si>
  <si>
    <r>
      <rPr>
        <i/>
        <sz val="12"/>
        <color rgb="FF0070C0"/>
        <rFont val="Calibri (Body)"/>
      </rPr>
      <t xml:space="preserve">(Mandatory for New Construction and Substantial Rehab) 
</t>
    </r>
    <r>
      <rPr>
        <sz val="12"/>
        <color theme="1"/>
        <rFont val="Calibri"/>
        <family val="2"/>
        <scheme val="minor"/>
      </rPr>
      <t xml:space="preserve">For New Construction in EPA Zone 1 areas, install passive radon-resistant features below the slab and a vertical vent pipe with junction box within 10 feet of an electrical outlet in case an active system should prove necessary in the future. For Substantial Rehab projects in EPA Zone 1, test before and after the retrofit and mitigate per the specified protocols. </t>
    </r>
  </si>
  <si>
    <r>
      <rPr>
        <i/>
        <sz val="12"/>
        <color rgb="FF0070C0"/>
        <rFont val="Calibri (Body)"/>
      </rPr>
      <t xml:space="preserve">(Mandatory for Substantial Rehab of Buildings Constructed Before 1978)  </t>
    </r>
    <r>
      <rPr>
        <sz val="12"/>
        <color theme="1"/>
        <rFont val="Calibri"/>
        <family val="2"/>
        <scheme val="minor"/>
      </rPr>
      <t xml:space="preserve">
Conduct lead risk assessment or inspection to identify lead hazards. Control identified lead hazards using lead abatement or interim controls, using lead-safe work practices that minimize and contain dust. </t>
    </r>
  </si>
  <si>
    <r>
      <rPr>
        <b/>
        <sz val="12"/>
        <color rgb="FF0070C0"/>
        <rFont val="Calibri (Body)"/>
      </rPr>
      <t>For New Construction and Rehab projects:</t>
    </r>
    <r>
      <rPr>
        <sz val="12"/>
        <color theme="1"/>
        <rFont val="Calibri"/>
        <family val="2"/>
        <scheme val="minor"/>
      </rPr>
      <t xml:space="preserve"> Specify power-vented or direct-vent equipment when installing any new combustion appliance for space or water heating that will be located within the conditioned space. If there are any combustion appliances within the conditioned space, install one hard-wired carbon monoxide (CO) alarm with battery backup function for each sleeping zone, placed per National Fire Protection Association (NFPA) 72. 
</t>
    </r>
    <r>
      <rPr>
        <b/>
        <sz val="12"/>
        <color rgb="FF0070C0"/>
        <rFont val="Calibri (Body)"/>
      </rPr>
      <t xml:space="preserve">For Rehabs: </t>
    </r>
    <r>
      <rPr>
        <sz val="12"/>
        <color theme="1"/>
        <rFont val="Calibri"/>
        <family val="2"/>
        <scheme val="minor"/>
      </rPr>
      <t xml:space="preserve">If there is any combustion equipment located within the conditioned space for space or water heating that is not power-vented or direct-vent and that is not scheduled for replacement, conduct combustion safety testing prior to and after the retrofit; remediate as indicated. </t>
    </r>
  </si>
  <si>
    <t xml:space="preserve">• Provide a continuous air barrier between the conditioned space and any garage space to prevent the migration of any contaminants into the living space. Visually inspect common walls and ceilings between attached garages and living spaces to ensure that they are air-sealed before insulation is installed.
• Do not install ductwork or air handling equipment for the conditioned space in a garage.
• Fix all connecting doors between conditioned space and garage with gaskets or make airtight.
• Install one hard-wired CO alarm with battery backup function for each sleeping zone of the project, placed per NFPA 72 unless the garage is mechanically ventilated or an open parking structure. </t>
  </si>
  <si>
    <r>
      <rPr>
        <i/>
        <sz val="12"/>
        <color rgb="FF0070C0"/>
        <rFont val="Calibri (Body)"/>
      </rPr>
      <t>(Mandatory and Optional)</t>
    </r>
    <r>
      <rPr>
        <sz val="12"/>
        <color theme="1"/>
        <rFont val="Calibri"/>
        <family val="2"/>
        <scheme val="minor"/>
      </rPr>
      <t xml:space="preserve">
</t>
    </r>
    <r>
      <rPr>
        <b/>
        <sz val="12"/>
        <color rgb="FF0070C0"/>
        <rFont val="Calibri (Body)"/>
      </rPr>
      <t xml:space="preserve">Mandatory: </t>
    </r>
    <r>
      <rPr>
        <sz val="12"/>
        <color theme="1"/>
        <rFont val="Calibri"/>
        <family val="2"/>
        <scheme val="minor"/>
      </rPr>
      <t xml:space="preserve">Implement and enforce a smoke-free policy in all common areas and within a 25-foot perimeter around the exterior of all residential buildings. Lease language must prohibit smoking in these locations and provide a graduated enforcement policy. Make the smoke-free policy readily available.
</t>
    </r>
    <r>
      <rPr>
        <b/>
        <sz val="12"/>
        <color rgb="FF0070C0"/>
        <rFont val="Calibri (Body)"/>
      </rPr>
      <t>Optional:</t>
    </r>
    <r>
      <rPr>
        <sz val="12"/>
        <color theme="1"/>
        <rFont val="Calibri"/>
        <family val="2"/>
        <scheme val="minor"/>
      </rPr>
      <t xml:space="preserve"> Expand the policy above to include all indoor spaces in the property.</t>
    </r>
  </si>
  <si>
    <r>
      <rPr>
        <i/>
        <sz val="12"/>
        <color rgb="FF0070C0"/>
        <rFont val="Calibri (Body)"/>
      </rPr>
      <t>(Mandatory for New Construction and Substantial Rehab; Optional for Moderate Rehab)</t>
    </r>
    <r>
      <rPr>
        <sz val="12"/>
        <color theme="1"/>
        <rFont val="Calibri"/>
        <family val="2"/>
        <scheme val="minor"/>
      </rPr>
      <t xml:space="preserve">
For each dwelling unit in full accordance with ASHRAE 62.2-2010, install:
• A local mechanical exhaust system in each bathroom</t>
    </r>
    <r>
      <rPr>
        <i/>
        <sz val="12"/>
        <color rgb="FF0070C0"/>
        <rFont val="Calibri (Body)"/>
      </rPr>
      <t xml:space="preserve"> [3 points if Moderate Rehab]</t>
    </r>
    <r>
      <rPr>
        <sz val="12"/>
        <color theme="1"/>
        <rFont val="Calibri"/>
        <family val="2"/>
        <scheme val="minor"/>
      </rPr>
      <t xml:space="preserve">
• A local mechanical exhaust system in each kitchen </t>
    </r>
    <r>
      <rPr>
        <i/>
        <sz val="12"/>
        <color rgb="FF0070C0"/>
        <rFont val="Calibri (Body)"/>
      </rPr>
      <t>[3 points if Moderate Rehab]</t>
    </r>
    <r>
      <rPr>
        <sz val="12"/>
        <color theme="1"/>
        <rFont val="Calibri"/>
        <family val="2"/>
        <scheme val="minor"/>
      </rPr>
      <t xml:space="preserve">
• A whole-house mechanical ventilation system</t>
    </r>
    <r>
      <rPr>
        <i/>
        <sz val="12"/>
        <color rgb="FF0070C0"/>
        <rFont val="Calibri (Body)"/>
      </rPr>
      <t xml:space="preserve"> [3 points if Moderate Rehab]</t>
    </r>
    <r>
      <rPr>
        <sz val="12"/>
        <color theme="1"/>
        <rFont val="Calibri"/>
        <family val="2"/>
        <scheme val="minor"/>
      </rPr>
      <t xml:space="preserve">
Verify these flow rates are either within +/- 15 CFM or +/- 15% of design value.
For each multifamily building of four or more stories, in full accordance with ASHRAE¬†62.1-2010, install:
• A mechanical ventilation system for all hallways and common spaces </t>
    </r>
    <r>
      <rPr>
        <i/>
        <sz val="12"/>
        <color rgb="FF0070C0"/>
        <rFont val="Calibri (Body)"/>
      </rPr>
      <t xml:space="preserve"> [3 points if Moderate Rehab]</t>
    </r>
    <r>
      <rPr>
        <sz val="12"/>
        <color theme="1"/>
        <rFont val="Calibri"/>
        <family val="2"/>
        <scheme val="minor"/>
      </rPr>
      <t xml:space="preserve">
For all project types, in addition to the above requirements:
• All systems and ductwork must be installed per manufacturer's recommendations	
• All bathroom fans must be ENERGY STAR-labeled and wired for adequate run-time.
• If using central ventilation systems with rooftop fans, each fan must be direct-drive and variable-speed with speed controller mounted near the fan. Fans with design CFM 300-2000 must also have an ECM motor.</t>
    </r>
  </si>
  <si>
    <t xml:space="preserve">12 max
</t>
  </si>
  <si>
    <r>
      <rPr>
        <i/>
        <sz val="12"/>
        <color rgb="FF0070C0"/>
        <rFont val="Calibri (Body)"/>
      </rPr>
      <t>(Mandatory for properties in Climate Zones 1A, 2A, 3A, and 4A following Criterion 5.2a, 5.2b, or 5.4. Optional for all other properties.)</t>
    </r>
    <r>
      <rPr>
        <sz val="12"/>
        <color theme="1"/>
        <rFont val="Calibri"/>
        <family val="2"/>
        <scheme val="minor"/>
      </rPr>
      <t xml:space="preserve">
</t>
    </r>
    <r>
      <rPr>
        <b/>
        <sz val="12"/>
        <color rgb="FF0070C0"/>
        <rFont val="Calibri (Body)"/>
      </rPr>
      <t>Option 1:</t>
    </r>
    <r>
      <rPr>
        <sz val="12"/>
        <color theme="1"/>
        <rFont val="Calibri"/>
        <family val="2"/>
        <scheme val="minor"/>
      </rPr>
      <t xml:space="preserve"> Design, select, and install supplemental dehumidification equipment to keep relative humidity 
OR
</t>
    </r>
    <r>
      <rPr>
        <b/>
        <sz val="12"/>
        <color rgb="FF0070C0"/>
        <rFont val="Calibri (Body)"/>
      </rPr>
      <t>Option 2</t>
    </r>
    <r>
      <rPr>
        <sz val="12"/>
        <color theme="1"/>
        <rFont val="Calibri"/>
        <family val="2"/>
        <scheme val="minor"/>
      </rPr>
      <t xml:space="preserve">: Equip all dwelling units with dedicated space, drain, and electrical hook-ups for permanent supplemental dehumidification systems to be installed if needed and install interior RH monitoring equipment as described. </t>
    </r>
  </si>
  <si>
    <r>
      <rPr>
        <b/>
        <sz val="12"/>
        <color rgb="FF0070C0"/>
        <rFont val="Calibri (Body)"/>
      </rPr>
      <t>Option 1:</t>
    </r>
    <r>
      <rPr>
        <sz val="12"/>
        <color theme="1"/>
        <rFont val="Calibri"/>
        <family val="2"/>
        <scheme val="minor"/>
      </rPr>
      <t xml:space="preserve"> Earn the EPA Indoor airPlus label 
OR
</t>
    </r>
    <r>
      <rPr>
        <b/>
        <sz val="12"/>
        <color rgb="FF0070C0"/>
        <rFont val="Calibri (Body)"/>
      </rPr>
      <t xml:space="preserve">Option 2: </t>
    </r>
    <r>
      <rPr>
        <sz val="12"/>
        <color theme="1"/>
        <rFont val="Calibri"/>
        <family val="2"/>
        <scheme val="minor"/>
      </rPr>
      <t xml:space="preserve">In all dwelling units, seal all heating, cooling, and ventilation return and supply floor ducts and returns throughout construction to prevent construction debris from entering. Flush all dwelling units after completion of construction and prior to occupancy for either 48 hours or with at least 14,000 ft3 per ft2 of floor area, then replace all air handling equipment filters. </t>
    </r>
  </si>
  <si>
    <r>
      <rPr>
        <b/>
        <sz val="12"/>
        <color rgb="FF0070C0"/>
        <rFont val="Calibri (Body)"/>
      </rPr>
      <t xml:space="preserve">Option 1: </t>
    </r>
    <r>
      <rPr>
        <sz val="12"/>
        <color theme="1"/>
        <rFont val="Calibri"/>
        <family val="2"/>
        <scheme val="minor"/>
      </rPr>
      <t xml:space="preserve">Test and demonstrate that noise levels in bedrooms meet 30 dB LAeq (continuous) and 45 dB LAmax, (single sound). 
OR 
</t>
    </r>
    <r>
      <rPr>
        <b/>
        <sz val="12"/>
        <color rgb="FF0070C0"/>
        <rFont val="Calibri (Body)"/>
      </rPr>
      <t xml:space="preserve">Option 2: </t>
    </r>
    <r>
      <rPr>
        <sz val="12"/>
        <color theme="1"/>
        <rFont val="Calibri"/>
        <family val="2"/>
        <scheme val="minor"/>
      </rPr>
      <t>Provide a noise abatement plan specific to the site covering general noise mitigation techniques in accordance with 24 CFR 51B. OR Option 3: Ensure all exterior wall and party wall penetrations are sealed with acoustical sealant, all party walls and floor/ceiling assemblies have an STC rating of at least 55, and exterior windows and doors in projects near a significant exterior noise source have an STC rating of at least 35</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</si>
  <si>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t>
    </r>
    <r>
      <rPr>
        <b/>
        <sz val="12"/>
        <color rgb="FF0070C0"/>
        <rFont val="Calibri (Body)"/>
      </rPr>
      <t>Option 1:</t>
    </r>
    <r>
      <rPr>
        <sz val="12"/>
        <color theme="1"/>
        <rFont val="Calibri"/>
        <family val="2"/>
        <scheme val="minor"/>
      </rPr>
      <t xml:space="preserve"> Encouraging Everyday Stair Usage (buildings that include stairs as the only means to travel from one floor to another are not eligible for this option.) Provide a staircase that is accessible and visible from the main lobby and is visible within a 25-foot walking distance from any point in the lobby per the specifications listed. Place point-of-decision signage. 
OR 
</t>
    </r>
    <r>
      <rPr>
        <b/>
        <sz val="12"/>
        <color rgb="FF0070C0"/>
        <rFont val="Calibri (Body)"/>
      </rPr>
      <t xml:space="preserve">Option 2: </t>
    </r>
    <r>
      <rPr>
        <sz val="12"/>
        <color theme="1"/>
        <rFont val="Calibri"/>
        <family val="2"/>
        <scheme val="minor"/>
      </rPr>
      <t xml:space="preserve">Activity Spaces. Provide on-site dedicated recreation space with exercise or play opportunities for adults and/or children that is open and accessible to all residents; see criterion for specifics. </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</si>
  <si>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one of the Options with at least three different strategies in at least 75% units. 
</t>
    </r>
    <r>
      <rPr>
        <b/>
        <sz val="12"/>
        <color rgb="FF0070C0"/>
        <rFont val="Calibri (Body)"/>
      </rPr>
      <t xml:space="preserve">Option 1: </t>
    </r>
    <r>
      <rPr>
        <sz val="12"/>
        <color theme="1"/>
        <rFont val="Calibri"/>
        <family val="2"/>
        <scheme val="minor"/>
      </rPr>
      <t xml:space="preserve">Create welcoming and accessible spaces that encourage equitable use and social connections. 
</t>
    </r>
    <r>
      <rPr>
        <b/>
        <sz val="12"/>
        <color rgb="FF0070C0"/>
        <rFont val="Calibri (Body)"/>
      </rPr>
      <t xml:space="preserve">Option 2: </t>
    </r>
    <r>
      <rPr>
        <sz val="12"/>
        <color theme="1"/>
        <rFont val="Calibri"/>
        <family val="2"/>
        <scheme val="minor"/>
      </rPr>
      <t xml:space="preserve">Create spaces that are easy and intuitive to use and navigate. 
</t>
    </r>
    <r>
      <rPr>
        <b/>
        <sz val="12"/>
        <color rgb="FF0070C0"/>
        <rFont val="Calibri (Body)"/>
      </rPr>
      <t xml:space="preserve">Option 3: </t>
    </r>
    <r>
      <rPr>
        <sz val="12"/>
        <color theme="1"/>
        <rFont val="Calibri"/>
        <family val="2"/>
        <scheme val="minor"/>
      </rPr>
      <t xml:space="preserve">Promote safety and create spaces that allow for human error. 
</t>
    </r>
    <r>
      <rPr>
        <b/>
        <sz val="12"/>
        <color rgb="FF0070C0"/>
        <rFont val="Calibri (Body)"/>
      </rPr>
      <t xml:space="preserve">Option 4: </t>
    </r>
    <r>
      <rPr>
        <sz val="12"/>
        <color theme="1"/>
        <rFont val="Calibri"/>
        <family val="2"/>
        <scheme val="minor"/>
      </rPr>
      <t xml:space="preserve">Create spaces that can be accessed and used with minimal physical effort. 
</t>
    </r>
    <r>
      <rPr>
        <b/>
        <sz val="12"/>
        <color rgb="FF0070C0"/>
        <rFont val="Calibri (Body)"/>
      </rPr>
      <t>Option 5:</t>
    </r>
    <r>
      <rPr>
        <sz val="12"/>
        <color theme="1"/>
        <rFont val="Calibri"/>
        <family val="2"/>
        <scheme val="minor"/>
      </rPr>
      <t xml:space="preserve"> Create spaces with the appropriate size and space to allow for use, whatever the user's form of mobility, size, or posture.</t>
    </r>
  </si>
  <si>
    <r>
      <rPr>
        <i/>
        <sz val="12"/>
        <color rgb="FF0070C0"/>
        <rFont val="Calibri (Body)"/>
      </rPr>
      <t xml:space="preserve">(All projects must comply with at least one of either Criterion 7.11, 7.12, or 7.13. Points are not available for that criterion, but, are available for projects that meet two or three of these criteria.) </t>
    </r>
    <r>
      <rPr>
        <sz val="12"/>
        <color theme="1"/>
        <rFont val="Calibri"/>
        <family val="2"/>
        <scheme val="minor"/>
      </rPr>
      <t xml:space="preserve">
Select and implement at least two of the Options with at least two different strategies listed in at least 75% units. 
</t>
    </r>
    <r>
      <rPr>
        <b/>
        <sz val="12"/>
        <color rgb="FF0070C0"/>
        <rFont val="Calibri (Body)"/>
      </rPr>
      <t xml:space="preserve">Option 1: </t>
    </r>
    <r>
      <rPr>
        <sz val="12"/>
        <color theme="1"/>
        <rFont val="Calibri"/>
        <family val="2"/>
        <scheme val="minor"/>
      </rPr>
      <t xml:space="preserve">Provide an environment that promotes feelings of real and perceived safety. 
</t>
    </r>
    <r>
      <rPr>
        <b/>
        <sz val="12"/>
        <color rgb="FF0070C0"/>
        <rFont val="Calibri (Body)"/>
      </rPr>
      <t xml:space="preserve">Option 2: </t>
    </r>
    <r>
      <rPr>
        <sz val="12"/>
        <color theme="1"/>
        <rFont val="Calibri"/>
        <family val="2"/>
        <scheme val="minor"/>
      </rPr>
      <t xml:space="preserve">Create flexible spaces that allow for personalization and/or manipulation to meet individual and community needs. 
</t>
    </r>
    <r>
      <rPr>
        <b/>
        <sz val="12"/>
        <color rgb="FF0070C0"/>
        <rFont val="Calibri (Body)"/>
      </rPr>
      <t>Option 3:</t>
    </r>
    <r>
      <rPr>
        <sz val="12"/>
        <color theme="1"/>
        <rFont val="Calibri"/>
        <family val="2"/>
        <scheme val="minor"/>
      </rPr>
      <t xml:space="preserve"> Connect residents and staff to a living landscape and the natural environment. 
</t>
    </r>
    <r>
      <rPr>
        <b/>
        <sz val="12"/>
        <color rgb="FF0070C0"/>
        <rFont val="Calibri (Body)"/>
      </rPr>
      <t>Option 4:</t>
    </r>
    <r>
      <rPr>
        <sz val="12"/>
        <color theme="1"/>
        <rFont val="Calibri"/>
        <family val="2"/>
        <scheme val="minor"/>
      </rPr>
      <t xml:space="preserve"> Utilize art and culture in project design and programming and promote social connectedness.</t>
    </r>
  </si>
  <si>
    <r>
      <rPr>
        <i/>
        <sz val="12"/>
        <color rgb="FF0070C0"/>
        <rFont val="Calibri (Body)"/>
      </rPr>
      <t xml:space="preserve">(For all Multifamily projects) </t>
    </r>
    <r>
      <rPr>
        <i/>
        <sz val="12"/>
        <color rgb="FF00B0F0"/>
        <rFont val="Calibri (Body)"/>
      </rPr>
      <t xml:space="preserve">
</t>
    </r>
    <r>
      <rPr>
        <sz val="12"/>
        <color theme="1"/>
        <rFont val="Calibri"/>
        <family val="2"/>
        <scheme val="minor"/>
      </rPr>
      <t xml:space="preserve">Develop a manual with thorough building operations and maintenance (O&amp;M) guidance and a complementary plan. The manual and plan should be developed over the course of the project design, development, and construction stages, and should include sections/chapters addressing the list of topics. </t>
    </r>
  </si>
  <si>
    <r>
      <rPr>
        <i/>
        <sz val="12"/>
        <color rgb="FF0070C0"/>
        <rFont val="Calibri (Body)"/>
      </rPr>
      <t>(For all Multifamily projects)</t>
    </r>
    <r>
      <rPr>
        <sz val="12"/>
        <color theme="1"/>
        <rFont val="Calibri"/>
        <family val="2"/>
        <scheme val="minor"/>
      </rPr>
      <t xml:space="preserve">
Provide a manual on emergency operations targeted toward operations and maintenance staff and other building-level personnel. The manual should address responses to various types of emergencies, leading with those that have the greatest probability of negatively affecting the project. The manual should provide guidance as to how to sustain the delivery of adequate housing throughout an emergency and cover a range of topics, including but not limited to:
</t>
    </r>
    <r>
      <rPr>
        <b/>
        <sz val="12"/>
        <color theme="1"/>
        <rFont val="Calibri"/>
        <family val="2"/>
        <scheme val="minor"/>
      </rPr>
      <t xml:space="preserve">• </t>
    </r>
    <r>
      <rPr>
        <sz val="12"/>
        <color theme="1"/>
        <rFont val="Calibri"/>
        <family val="2"/>
        <scheme val="minor"/>
      </rPr>
      <t>communication plans for staff and residents
• useful contact information for public utility and other service providers
• infrastructure and building, "shutdown" procedures
• plan for regular testing of backup energy systems, if these exist</t>
    </r>
  </si>
  <si>
    <t xml:space="preserve">Provide a guide for homeowners and renters that explains the intent, benefits, use, and maintenance of their home's green features and practices. The Resident Manual should encourage green and healthy activities per the list of topics. </t>
  </si>
  <si>
    <t xml:space="preserve">For rental properties, upload project energy and water performance data in an online utility benchmarking platform annually for at least five years from time of construction completion per one of the four methods provided; grant Enterprise view access for that period. For owner-occupied units, collect and monitor utility data in a manner that allows for easy access and review. </t>
  </si>
  <si>
    <t>Mandatory Criteria</t>
  </si>
  <si>
    <t>Ensure all units and common spaces in the property have broadband internet access with at least a speed of 25/3 mbs.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</si>
</sst>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6"/>
      <color theme="1"/>
      <name val="Calibri"/>
      <family val="2"/>
      <scheme val="minor"/>
    </font>
    <font>
      <b/>
      <sz val="18"/>
      <color theme="0"/>
      <name val="Calibri"/>
      <family val="2"/>
      <scheme val="minor"/>
    </font>
    <font>
      <sz val="18"/>
      <color theme="1"/>
      <name val="Calibri"/>
      <family val="2"/>
      <scheme val="minor"/>
    </font>
    <font>
      <b/>
      <sz val="12"/>
      <color theme="9" tint="-0.249977111117893"/>
      <name val="Calibri"/>
      <family val="2"/>
      <scheme val="minor"/>
    </font>
    <font>
      <sz val="14"/>
      <color theme="1"/>
      <name val="Calibri"/>
      <family val="2"/>
      <scheme val="minor"/>
    </font>
    <font>
      <b/>
      <sz val="14"/>
      <color theme="1"/>
      <name val="Calibri"/>
      <family val="2"/>
      <scheme val="minor"/>
    </font>
    <font>
      <b/>
      <sz val="14"/>
      <color theme="9" tint="-0.249977111117893"/>
      <name val="Calibri"/>
      <family val="2"/>
      <scheme val="minor"/>
    </font>
    <font>
      <b/>
      <sz val="16"/>
      <color theme="1"/>
      <name val="Calibri"/>
      <family val="2"/>
      <scheme val="minor"/>
    </font>
    <font>
      <sz val="36"/>
      <color rgb="FFF26D21"/>
      <name val="Calibri"/>
      <family val="2"/>
    </font>
    <font>
      <sz val="12"/>
      <color rgb="FF000000"/>
      <name val="Calibri"/>
      <family val="2"/>
      <scheme val="minor"/>
    </font>
    <font>
      <sz val="14"/>
      <color theme="0"/>
      <name val="Calibri"/>
      <family val="2"/>
      <scheme val="minor"/>
    </font>
    <font>
      <sz val="12"/>
      <color theme="9" tint="-0.249977111117893"/>
      <name val="Calibri (Body)"/>
    </font>
    <font>
      <sz val="12"/>
      <color theme="5"/>
      <name val="Calibri (Body)"/>
    </font>
    <font>
      <b/>
      <sz val="14"/>
      <color theme="0" tint="-0.34998626667073579"/>
      <name val="Calibri"/>
      <family val="2"/>
      <scheme val="minor"/>
    </font>
    <font>
      <sz val="14"/>
      <color theme="0" tint="-0.34998626667073579"/>
      <name val="Calibri"/>
      <family val="2"/>
      <scheme val="minor"/>
    </font>
    <font>
      <sz val="14"/>
      <color rgb="FF000000"/>
      <name val="Calibri"/>
      <family val="2"/>
      <scheme val="minor"/>
    </font>
    <font>
      <b/>
      <sz val="14"/>
      <color rgb="FF000000"/>
      <name val="Calibri"/>
      <family val="2"/>
      <scheme val="minor"/>
    </font>
    <font>
      <b/>
      <sz val="11"/>
      <color theme="0"/>
      <name val="Calibri"/>
      <family val="2"/>
      <scheme val="minor"/>
    </font>
    <font>
      <sz val="14"/>
      <color rgb="FFFFFFFF"/>
      <name val="Calibri"/>
      <family val="2"/>
      <scheme val="minor"/>
    </font>
    <font>
      <sz val="18"/>
      <color rgb="FF000000"/>
      <name val="Calibri"/>
      <family val="2"/>
      <scheme val="minor"/>
    </font>
    <font>
      <b/>
      <sz val="14"/>
      <color theme="1" tint="0.249977111117893"/>
      <name val="Calibri"/>
      <family val="2"/>
      <scheme val="minor"/>
    </font>
    <font>
      <sz val="12"/>
      <color theme="1" tint="0.249977111117893"/>
      <name val="Calibri"/>
      <family val="2"/>
      <scheme val="minor"/>
    </font>
    <font>
      <sz val="14"/>
      <color theme="1" tint="0.249977111117893"/>
      <name val="Calibri"/>
      <family val="2"/>
      <scheme val="minor"/>
    </font>
    <font>
      <b/>
      <sz val="14"/>
      <color theme="0"/>
      <name val="Calibri"/>
      <family val="2"/>
      <scheme val="minor"/>
    </font>
    <font>
      <i/>
      <sz val="12"/>
      <color rgb="FF00B0F0"/>
      <name val="Calibri (Body)"/>
    </font>
    <font>
      <sz val="12"/>
      <color rgb="FF00B0F0"/>
      <name val="Calibri (Body)"/>
    </font>
    <font>
      <i/>
      <sz val="12"/>
      <color rgb="FF0070C0"/>
      <name val="Calibri (Body)"/>
    </font>
    <font>
      <sz val="12"/>
      <color rgb="FF0070C0"/>
      <name val="Calibri (Body)"/>
    </font>
    <font>
      <sz val="12"/>
      <color rgb="FF0070C0"/>
      <name val="Calibri"/>
      <family val="2"/>
      <scheme val="minor"/>
    </font>
    <font>
      <b/>
      <sz val="12"/>
      <color rgb="FF0070C0"/>
      <name val="Calibri (Body)"/>
    </font>
    <font>
      <b/>
      <sz val="13"/>
      <color theme="9" tint="-0.249977111117893"/>
      <name val="Calibri (Body)"/>
    </font>
    <font>
      <sz val="13"/>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2"/>
        <bgColor indexed="64"/>
      </patternFill>
    </fill>
    <fill>
      <patternFill patternType="solid">
        <fgColor theme="0"/>
        <bgColor indexed="64"/>
      </patternFill>
    </fill>
    <fill>
      <patternFill patternType="solid">
        <fgColor rgb="FFFFFFFF"/>
        <bgColor rgb="FF000000"/>
      </patternFill>
    </fill>
    <fill>
      <patternFill patternType="solid">
        <fgColor rgb="FFE7E6E6"/>
        <bgColor rgb="FF000000"/>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right style="thin">
        <color theme="0"/>
      </right>
      <top/>
      <bottom style="thin">
        <color theme="0"/>
      </bottom>
      <diagonal/>
    </border>
    <border>
      <left style="thin">
        <color rgb="FF00B0F0"/>
      </left>
      <right style="thin">
        <color rgb="FF00B0F0"/>
      </right>
      <top style="thin">
        <color rgb="FF00B0F0"/>
      </top>
      <bottom style="thin">
        <color rgb="FF00B0F0"/>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bottom/>
      <diagonal/>
    </border>
    <border>
      <left style="thin">
        <color theme="0"/>
      </left>
      <right style="thin">
        <color theme="0"/>
      </right>
      <top style="thin">
        <color theme="0"/>
      </top>
      <bottom style="thin">
        <color theme="0" tint="-0.499984740745262"/>
      </bottom>
      <diagonal/>
    </border>
    <border>
      <left style="thin">
        <color theme="0"/>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2"/>
      </left>
      <right style="thin">
        <color theme="2"/>
      </right>
      <top style="thin">
        <color theme="2"/>
      </top>
      <bottom style="thin">
        <color theme="0" tint="-0.499984740745262"/>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theme="0"/>
      </bottom>
      <diagonal/>
    </border>
    <border>
      <left style="thin">
        <color rgb="FF00B0F0"/>
      </left>
      <right style="thin">
        <color rgb="FF00B0F0"/>
      </right>
      <top style="thin">
        <color rgb="FF00B0F0"/>
      </top>
      <bottom/>
      <diagonal/>
    </border>
    <border>
      <left style="thin">
        <color rgb="FF808080"/>
      </left>
      <right style="thin">
        <color rgb="FF808080"/>
      </right>
      <top style="thin">
        <color rgb="FF808080"/>
      </top>
      <bottom style="thin">
        <color rgb="FF808080"/>
      </bottom>
      <diagonal/>
    </border>
    <border>
      <left style="thin">
        <color theme="2"/>
      </left>
      <right style="thin">
        <color theme="2"/>
      </right>
      <top style="thin">
        <color theme="2"/>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1">
    <xf numFmtId="0" fontId="0" fillId="0" borderId="0" xfId="0"/>
    <xf numFmtId="0" fontId="18"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18" fillId="0" borderId="15" xfId="0" applyFont="1" applyBorder="1" applyAlignment="1">
      <alignment wrapText="1"/>
    </xf>
    <xf numFmtId="0" fontId="0" fillId="0" borderId="10" xfId="0" applyBorder="1"/>
    <xf numFmtId="0" fontId="13" fillId="35" borderId="10" xfId="0" applyFont="1" applyFill="1" applyBorder="1" applyAlignment="1">
      <alignment horizontal="center"/>
    </xf>
    <xf numFmtId="0" fontId="20" fillId="0" borderId="10" xfId="0" applyFont="1" applyBorder="1"/>
    <xf numFmtId="0" fontId="0" fillId="35" borderId="10" xfId="0" applyFill="1" applyBorder="1" applyAlignment="1">
      <alignment horizontal="center"/>
    </xf>
    <xf numFmtId="0" fontId="0" fillId="0" borderId="10" xfId="0" applyBorder="1" applyAlignment="1"/>
    <xf numFmtId="0" fontId="0" fillId="0" borderId="13" xfId="0" applyBorder="1"/>
    <xf numFmtId="0" fontId="0" fillId="0" borderId="11" xfId="0" applyBorder="1"/>
    <xf numFmtId="0" fontId="0" fillId="0" borderId="15" xfId="0" applyBorder="1"/>
    <xf numFmtId="0" fontId="0" fillId="0" borderId="14" xfId="0" applyBorder="1"/>
    <xf numFmtId="0" fontId="0" fillId="35" borderId="16" xfId="0" applyFill="1" applyBorder="1" applyAlignment="1">
      <alignment horizontal="center"/>
    </xf>
    <xf numFmtId="0" fontId="0" fillId="0" borderId="12" xfId="0" applyBorder="1"/>
    <xf numFmtId="0" fontId="0" fillId="35" borderId="11" xfId="0" applyFill="1" applyBorder="1" applyAlignment="1">
      <alignment horizontal="center"/>
    </xf>
    <xf numFmtId="0" fontId="0" fillId="35" borderId="20" xfId="0" applyFill="1" applyBorder="1" applyAlignment="1">
      <alignment horizontal="center"/>
    </xf>
    <xf numFmtId="0" fontId="19" fillId="33" borderId="21" xfId="0" applyFont="1" applyFill="1" applyBorder="1"/>
    <xf numFmtId="0" fontId="19" fillId="33" borderId="21" xfId="0" applyFont="1" applyFill="1" applyBorder="1" applyAlignment="1">
      <alignment horizontal="center"/>
    </xf>
    <xf numFmtId="0" fontId="19" fillId="33" borderId="21" xfId="0" applyFont="1" applyFill="1" applyBorder="1" applyAlignment="1">
      <alignment wrapText="1"/>
    </xf>
    <xf numFmtId="0" fontId="13" fillId="35" borderId="10" xfId="0" applyFont="1" applyFill="1" applyBorder="1" applyAlignment="1">
      <alignment wrapText="1"/>
    </xf>
    <xf numFmtId="0" fontId="0" fillId="35" borderId="11" xfId="0" applyFill="1" applyBorder="1" applyAlignment="1">
      <alignment horizontal="center" wrapText="1"/>
    </xf>
    <xf numFmtId="0" fontId="22" fillId="0" borderId="10" xfId="0" applyFont="1" applyBorder="1" applyAlignment="1">
      <alignment wrapText="1"/>
    </xf>
    <xf numFmtId="0" fontId="24" fillId="0" borderId="11" xfId="0" applyFont="1" applyBorder="1" applyAlignment="1">
      <alignment wrapText="1"/>
    </xf>
    <xf numFmtId="0" fontId="22" fillId="0" borderId="11" xfId="0" applyFont="1" applyBorder="1" applyAlignment="1">
      <alignment wrapText="1"/>
    </xf>
    <xf numFmtId="0" fontId="26" fillId="0" borderId="0" xfId="0" applyFont="1" applyAlignment="1">
      <alignment wrapText="1"/>
    </xf>
    <xf numFmtId="0" fontId="27" fillId="0" borderId="24" xfId="0" applyFont="1" applyBorder="1"/>
    <xf numFmtId="0" fontId="25" fillId="0" borderId="22" xfId="0" applyFont="1" applyBorder="1" applyAlignment="1"/>
    <xf numFmtId="0" fontId="25" fillId="0" borderId="16" xfId="0" applyFont="1" applyBorder="1" applyAlignment="1"/>
    <xf numFmtId="0" fontId="13" fillId="35" borderId="10" xfId="0" applyFont="1" applyFill="1" applyBorder="1"/>
    <xf numFmtId="0" fontId="0" fillId="35" borderId="10" xfId="0" applyFill="1" applyBorder="1"/>
    <xf numFmtId="0" fontId="20" fillId="34" borderId="17" xfId="0" applyFont="1" applyFill="1" applyBorder="1" applyAlignment="1">
      <alignment horizontal="center" vertical="center"/>
    </xf>
    <xf numFmtId="0" fontId="22" fillId="0" borderId="10" xfId="0" applyFont="1" applyBorder="1"/>
    <xf numFmtId="0" fontId="22" fillId="0" borderId="13" xfId="0" applyFont="1" applyBorder="1"/>
    <xf numFmtId="0" fontId="28" fillId="35" borderId="16" xfId="0" applyFont="1" applyFill="1" applyBorder="1" applyAlignment="1">
      <alignment horizontal="center"/>
    </xf>
    <xf numFmtId="0" fontId="22" fillId="0" borderId="10" xfId="0" applyFont="1" applyFill="1" applyBorder="1" applyAlignment="1">
      <alignment wrapText="1"/>
    </xf>
    <xf numFmtId="0" fontId="32" fillId="0" borderId="10" xfId="0" applyFont="1" applyFill="1" applyBorder="1" applyAlignment="1">
      <alignment wrapText="1"/>
    </xf>
    <xf numFmtId="0" fontId="25" fillId="0" borderId="22" xfId="0" applyFont="1" applyBorder="1" applyAlignment="1">
      <alignment horizontal="center"/>
    </xf>
    <xf numFmtId="0" fontId="32" fillId="0" borderId="10" xfId="0" applyFont="1" applyFill="1" applyBorder="1" applyAlignment="1">
      <alignment horizontal="center" wrapText="1"/>
    </xf>
    <xf numFmtId="0" fontId="0" fillId="0" borderId="25" xfId="0" applyBorder="1"/>
    <xf numFmtId="0" fontId="31" fillId="0" borderId="15" xfId="0" applyFont="1" applyFill="1" applyBorder="1" applyAlignment="1"/>
    <xf numFmtId="0" fontId="0" fillId="0" borderId="15" xfId="0" applyBorder="1" applyAlignment="1">
      <alignment wrapText="1"/>
    </xf>
    <xf numFmtId="0" fontId="0" fillId="0" borderId="26" xfId="0" applyBorder="1"/>
    <xf numFmtId="0" fontId="0" fillId="0" borderId="27" xfId="0" applyBorder="1"/>
    <xf numFmtId="0" fontId="0" fillId="35" borderId="28" xfId="0" applyFill="1" applyBorder="1" applyAlignment="1">
      <alignment horizontal="center"/>
    </xf>
    <xf numFmtId="0" fontId="25" fillId="0" borderId="10" xfId="0" applyFont="1" applyBorder="1" applyAlignment="1">
      <alignment horizontal="left"/>
    </xf>
    <xf numFmtId="0" fontId="25" fillId="0" borderId="10" xfId="0" applyFont="1" applyBorder="1" applyAlignment="1">
      <alignment horizontal="center"/>
    </xf>
    <xf numFmtId="0" fontId="13" fillId="33" borderId="21" xfId="0" applyFont="1" applyFill="1" applyBorder="1" applyAlignment="1">
      <alignment horizontal="center" vertical="center"/>
    </xf>
    <xf numFmtId="0" fontId="23" fillId="0" borderId="10" xfId="0" applyFont="1" applyBorder="1" applyAlignment="1">
      <alignment horizontal="center" vertical="center" wrapText="1"/>
    </xf>
    <xf numFmtId="0" fontId="34" fillId="0" borderId="23" xfId="0" applyFont="1" applyBorder="1" applyAlignment="1">
      <alignment horizontal="center" vertical="center" wrapText="1"/>
    </xf>
    <xf numFmtId="0" fontId="35" fillId="33" borderId="21" xfId="0" applyFont="1" applyFill="1" applyBorder="1" applyAlignment="1">
      <alignment horizontal="center" vertical="center" wrapText="1"/>
    </xf>
    <xf numFmtId="0" fontId="33" fillId="0" borderId="30" xfId="0" applyFont="1" applyBorder="1"/>
    <xf numFmtId="0" fontId="33" fillId="0" borderId="32" xfId="0" applyFont="1" applyBorder="1"/>
    <xf numFmtId="0" fontId="33" fillId="0" borderId="31" xfId="0" applyFont="1" applyBorder="1"/>
    <xf numFmtId="0" fontId="36" fillId="36" borderId="31" xfId="0" applyFont="1" applyFill="1" applyBorder="1" applyAlignment="1">
      <alignment horizontal="center"/>
    </xf>
    <xf numFmtId="0" fontId="37" fillId="37" borderId="36" xfId="0" applyFont="1" applyFill="1" applyBorder="1" applyAlignment="1">
      <alignment horizontal="center" vertical="center"/>
    </xf>
    <xf numFmtId="0" fontId="0" fillId="0" borderId="11" xfId="0" applyNumberFormat="1" applyBorder="1" applyAlignment="1">
      <alignment horizontal="center" wrapText="1"/>
    </xf>
    <xf numFmtId="0" fontId="21" fillId="34" borderId="18" xfId="0" applyNumberFormat="1" applyFont="1" applyFill="1" applyBorder="1" applyAlignment="1">
      <alignment horizontal="center" wrapText="1"/>
    </xf>
    <xf numFmtId="0" fontId="38" fillId="0" borderId="15" xfId="0" applyFont="1" applyFill="1" applyBorder="1" applyAlignment="1"/>
    <xf numFmtId="0" fontId="39" fillId="0" borderId="15" xfId="0" applyFont="1" applyBorder="1" applyAlignment="1">
      <alignment wrapText="1"/>
    </xf>
    <xf numFmtId="0" fontId="40" fillId="0" borderId="10" xfId="0" applyFont="1" applyFill="1" applyBorder="1" applyAlignment="1">
      <alignment horizontal="center" wrapText="1"/>
    </xf>
    <xf numFmtId="0" fontId="40" fillId="0" borderId="10" xfId="0" applyFont="1" applyFill="1" applyBorder="1" applyAlignment="1">
      <alignment wrapText="1"/>
    </xf>
    <xf numFmtId="0" fontId="41" fillId="0" borderId="22" xfId="0" applyFont="1" applyBorder="1" applyAlignment="1"/>
    <xf numFmtId="0" fontId="41" fillId="0" borderId="10" xfId="0" applyFont="1" applyBorder="1" applyAlignment="1">
      <alignment horizontal="left"/>
    </xf>
    <xf numFmtId="0" fontId="41" fillId="35" borderId="10" xfId="0" applyFont="1" applyFill="1" applyBorder="1" applyAlignment="1">
      <alignment horizontal="center"/>
    </xf>
    <xf numFmtId="0" fontId="41" fillId="35" borderId="11" xfId="0" applyFont="1" applyFill="1" applyBorder="1" applyAlignment="1">
      <alignment horizontal="center" wrapText="1"/>
    </xf>
    <xf numFmtId="0" fontId="41" fillId="35" borderId="11" xfId="0" applyFont="1" applyFill="1" applyBorder="1" applyAlignment="1">
      <alignment horizontal="center"/>
    </xf>
    <xf numFmtId="0" fontId="41" fillId="33" borderId="21" xfId="0" applyFont="1" applyFill="1" applyBorder="1" applyAlignment="1">
      <alignment horizontal="center"/>
    </xf>
    <xf numFmtId="0" fontId="41" fillId="35" borderId="20" xfId="0" applyFont="1" applyFill="1" applyBorder="1" applyAlignment="1">
      <alignment horizontal="center"/>
    </xf>
    <xf numFmtId="0" fontId="41" fillId="35" borderId="16" xfId="0" applyFont="1" applyFill="1" applyBorder="1" applyAlignment="1">
      <alignment horizontal="center"/>
    </xf>
    <xf numFmtId="0" fontId="41" fillId="35" borderId="28" xfId="0" applyFont="1" applyFill="1" applyBorder="1" applyAlignment="1">
      <alignment horizontal="center"/>
    </xf>
    <xf numFmtId="0" fontId="41" fillId="0" borderId="13" xfId="0" applyFont="1" applyBorder="1"/>
    <xf numFmtId="0" fontId="41" fillId="35" borderId="34" xfId="0" applyFont="1" applyFill="1" applyBorder="1" applyAlignment="1">
      <alignment horizontal="center"/>
    </xf>
    <xf numFmtId="0" fontId="41" fillId="35" borderId="13" xfId="0" applyFont="1" applyFill="1" applyBorder="1" applyAlignment="1">
      <alignment horizontal="center"/>
    </xf>
    <xf numFmtId="0" fontId="41" fillId="0" borderId="33" xfId="0" applyFont="1" applyBorder="1"/>
    <xf numFmtId="0" fontId="25" fillId="0" borderId="22" xfId="0" applyNumberFormat="1" applyFont="1" applyBorder="1" applyAlignment="1">
      <alignment wrapText="1"/>
    </xf>
    <xf numFmtId="0" fontId="25" fillId="0" borderId="10" xfId="0" applyNumberFormat="1" applyFont="1" applyBorder="1" applyAlignment="1">
      <alignment horizontal="left" wrapText="1"/>
    </xf>
    <xf numFmtId="0" fontId="0" fillId="0" borderId="10" xfId="0" applyNumberFormat="1" applyBorder="1" applyAlignment="1">
      <alignment horizontal="center" wrapText="1"/>
    </xf>
    <xf numFmtId="0" fontId="19" fillId="33" borderId="21" xfId="0" applyNumberFormat="1" applyFont="1" applyFill="1" applyBorder="1" applyAlignment="1">
      <alignment horizontal="center" wrapText="1"/>
    </xf>
    <xf numFmtId="0" fontId="0" fillId="34" borderId="19" xfId="0" applyNumberFormat="1" applyFill="1" applyBorder="1" applyAlignment="1">
      <alignment horizontal="center" wrapText="1"/>
    </xf>
    <xf numFmtId="0" fontId="0" fillId="34" borderId="18" xfId="0" applyNumberFormat="1" applyFill="1" applyBorder="1" applyAlignment="1">
      <alignment horizontal="center" wrapText="1"/>
    </xf>
    <xf numFmtId="0" fontId="0" fillId="34" borderId="18" xfId="0" applyNumberFormat="1" applyFill="1" applyBorder="1" applyAlignment="1">
      <alignment horizontal="center" vertical="center" wrapText="1"/>
    </xf>
    <xf numFmtId="0" fontId="0" fillId="34" borderId="29" xfId="0" applyNumberFormat="1" applyFill="1" applyBorder="1" applyAlignment="1">
      <alignment horizontal="center" wrapText="1"/>
    </xf>
    <xf numFmtId="0" fontId="22" fillId="34" borderId="18" xfId="0" applyNumberFormat="1" applyFont="1" applyFill="1" applyBorder="1" applyAlignment="1">
      <alignment horizontal="center" wrapText="1"/>
    </xf>
    <xf numFmtId="0" fontId="19" fillId="33" borderId="35" xfId="0" applyNumberFormat="1" applyFont="1" applyFill="1" applyBorder="1" applyAlignment="1">
      <alignment wrapText="1"/>
    </xf>
    <xf numFmtId="0" fontId="19" fillId="33" borderId="21" xfId="0" applyNumberFormat="1" applyFont="1" applyFill="1" applyBorder="1" applyAlignment="1">
      <alignment wrapText="1"/>
    </xf>
    <xf numFmtId="0" fontId="25" fillId="0" borderId="13" xfId="0" applyFont="1" applyBorder="1" applyAlignment="1">
      <alignment horizontal="center"/>
    </xf>
    <xf numFmtId="0" fontId="0" fillId="0" borderId="10" xfId="0" applyBorder="1" applyAlignment="1">
      <alignment vertical="top" wrapText="1"/>
    </xf>
    <xf numFmtId="0" fontId="0" fillId="34" borderId="18" xfId="0" applyNumberFormat="1" applyFont="1" applyFill="1" applyBorder="1" applyAlignment="1">
      <alignment horizontal="center" wrapText="1"/>
    </xf>
    <xf numFmtId="0" fontId="22" fillId="34" borderId="37" xfId="0" applyNumberFormat="1"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b/>
        <i val="0"/>
        <color theme="9" tint="-0.24994659260841701"/>
      </font>
    </dxf>
    <dxf>
      <font>
        <b/>
        <i val="0"/>
        <color theme="5"/>
      </font>
    </dxf>
    <dxf>
      <font>
        <b/>
        <i val="0"/>
        <color theme="9" tint="-0.24994659260841701"/>
      </font>
    </dxf>
    <dxf>
      <font>
        <b/>
        <i val="0"/>
        <color theme="9" tint="-0.24994659260841701"/>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0</xdr:rowOff>
    </xdr:from>
    <xdr:to>
      <xdr:col>1</xdr:col>
      <xdr:colOff>394343</xdr:colOff>
      <xdr:row>2</xdr:row>
      <xdr:rowOff>444500</xdr:rowOff>
    </xdr:to>
    <xdr:pic>
      <xdr:nvPicPr>
        <xdr:cNvPr id="3" name="Picture 2">
          <a:extLst>
            <a:ext uri="{FF2B5EF4-FFF2-40B4-BE49-F238E27FC236}">
              <a16:creationId xmlns:a16="http://schemas.microsoft.com/office/drawing/2014/main" id="{46A97151-BA69-014D-A86C-200F6116C063}"/>
            </a:ext>
          </a:extLst>
        </xdr:cNvPr>
        <xdr:cNvPicPr>
          <a:picLocks noChangeAspect="1"/>
        </xdr:cNvPicPr>
      </xdr:nvPicPr>
      <xdr:blipFill>
        <a:blip xmlns:r="http://schemas.openxmlformats.org/officeDocument/2006/relationships" r:embed="rId1"/>
        <a:stretch>
          <a:fillRect/>
        </a:stretch>
      </xdr:blipFill>
      <xdr:spPr>
        <a:xfrm>
          <a:off x="393701" y="0"/>
          <a:ext cx="826142" cy="146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28"/>
  <sheetViews>
    <sheetView tabSelected="1" topLeftCell="A55" zoomScaleNormal="100" workbookViewId="0">
      <selection activeCell="H60" sqref="H60"/>
    </sheetView>
  </sheetViews>
  <sheetFormatPr baseColWidth="10" defaultRowHeight="19"/>
  <cols>
    <col min="1" max="2" width="10.83203125" style="5"/>
    <col min="3" max="3" width="5.83203125" style="5" customWidth="1"/>
    <col min="4" max="4" width="10.83203125" style="5"/>
    <col min="5" max="5" width="4.33203125" style="65" customWidth="1"/>
    <col min="6" max="6" width="10.83203125" style="78"/>
    <col min="7" max="7" width="8.5" style="8" customWidth="1"/>
    <col min="8" max="8" width="114.33203125" style="2" customWidth="1"/>
    <col min="9" max="16384" width="10.83203125" style="5"/>
  </cols>
  <sheetData>
    <row r="1" spans="1:8" ht="32" customHeight="1">
      <c r="A1" s="87"/>
      <c r="C1" s="28" t="s">
        <v>133</v>
      </c>
      <c r="D1" s="28"/>
      <c r="E1" s="63"/>
      <c r="F1" s="76"/>
      <c r="G1" s="38"/>
      <c r="H1" s="29"/>
    </row>
    <row r="2" spans="1:8" ht="48">
      <c r="A2" s="46"/>
      <c r="B2" s="46"/>
      <c r="C2" s="46"/>
      <c r="D2" s="46"/>
      <c r="E2" s="64"/>
      <c r="F2" s="77"/>
      <c r="G2" s="47"/>
      <c r="H2" s="26" t="s">
        <v>100</v>
      </c>
    </row>
    <row r="3" spans="1:8" ht="100">
      <c r="A3"/>
      <c r="H3" s="23" t="s">
        <v>99</v>
      </c>
    </row>
    <row r="4" spans="1:8" s="2" customFormat="1" ht="40">
      <c r="A4" s="3"/>
      <c r="B4" s="3"/>
      <c r="C4" s="3"/>
      <c r="D4" s="3"/>
      <c r="E4" s="66"/>
      <c r="F4" s="57"/>
      <c r="G4" s="22"/>
      <c r="H4" s="24" t="s">
        <v>98</v>
      </c>
    </row>
    <row r="5" spans="1:8">
      <c r="A5" s="11"/>
      <c r="B5" s="11"/>
      <c r="C5" s="11"/>
      <c r="D5" s="11"/>
      <c r="E5" s="67"/>
      <c r="F5" s="57"/>
      <c r="G5" s="16"/>
      <c r="H5" s="25"/>
    </row>
    <row r="6" spans="1:8" s="7" customFormat="1" ht="32">
      <c r="A6" s="18"/>
      <c r="B6" s="48" t="s">
        <v>121</v>
      </c>
      <c r="C6" s="48"/>
      <c r="D6" s="51" t="s">
        <v>123</v>
      </c>
      <c r="E6" s="68"/>
      <c r="F6" s="79"/>
      <c r="G6" s="19"/>
      <c r="H6" s="20" t="s">
        <v>1</v>
      </c>
    </row>
    <row r="7" spans="1:8" ht="45" customHeight="1">
      <c r="A7" s="12"/>
      <c r="B7" s="32"/>
      <c r="C7" s="12"/>
      <c r="D7" s="13"/>
      <c r="E7" s="69">
        <f>IF(B7="Yes",1,0)</f>
        <v>0</v>
      </c>
      <c r="F7" s="80" t="s">
        <v>93</v>
      </c>
      <c r="G7" s="17"/>
      <c r="H7" s="4" t="s">
        <v>2</v>
      </c>
    </row>
    <row r="8" spans="1:8">
      <c r="B8" s="49"/>
      <c r="D8" s="10"/>
      <c r="E8" s="70"/>
      <c r="F8" s="81"/>
      <c r="G8" s="14"/>
      <c r="H8" s="2" t="s">
        <v>3</v>
      </c>
    </row>
    <row r="9" spans="1:8" ht="45" customHeight="1">
      <c r="B9" s="32"/>
      <c r="D9" s="10"/>
      <c r="E9" s="69">
        <f>IF(B9="Yes",1,0)</f>
        <v>0</v>
      </c>
      <c r="F9" s="81" t="s">
        <v>93</v>
      </c>
      <c r="G9" s="14"/>
      <c r="H9" s="1" t="s">
        <v>4</v>
      </c>
    </row>
    <row r="10" spans="1:8" ht="52">
      <c r="B10" s="49"/>
      <c r="D10" s="10"/>
      <c r="E10" s="70"/>
      <c r="F10" s="81"/>
      <c r="G10" s="14"/>
      <c r="H10" s="2" t="s">
        <v>143</v>
      </c>
    </row>
    <row r="11" spans="1:8" ht="45" customHeight="1">
      <c r="B11" s="32"/>
      <c r="D11" s="10"/>
      <c r="E11" s="69">
        <f>IF(B11="Yes",1,0)</f>
        <v>0</v>
      </c>
      <c r="F11" s="81" t="s">
        <v>93</v>
      </c>
      <c r="G11" s="14"/>
      <c r="H11" s="1" t="s">
        <v>5</v>
      </c>
    </row>
    <row r="12" spans="1:8" ht="69">
      <c r="B12" s="50"/>
      <c r="C12" s="27"/>
      <c r="D12" s="27"/>
      <c r="E12" s="70"/>
      <c r="F12" s="81"/>
      <c r="G12" s="14"/>
      <c r="H12" s="2" t="s">
        <v>95</v>
      </c>
    </row>
    <row r="13" spans="1:8" ht="45" customHeight="1">
      <c r="B13" s="32"/>
      <c r="D13" s="10"/>
      <c r="E13" s="69">
        <f>IF(B13="Yes",1,0)</f>
        <v>0</v>
      </c>
      <c r="F13" s="81" t="s">
        <v>93</v>
      </c>
      <c r="G13" s="14"/>
      <c r="H13" s="1" t="s">
        <v>6</v>
      </c>
    </row>
    <row r="14" spans="1:8" ht="103">
      <c r="D14" s="15"/>
      <c r="E14" s="70"/>
      <c r="F14" s="81"/>
      <c r="G14" s="14"/>
      <c r="H14" s="2" t="s">
        <v>96</v>
      </c>
    </row>
    <row r="15" spans="1:8" ht="45" customHeight="1">
      <c r="C15" s="10"/>
      <c r="E15" s="70"/>
      <c r="F15" s="81"/>
      <c r="G15" s="14"/>
      <c r="H15" s="1" t="s">
        <v>7</v>
      </c>
    </row>
    <row r="16" spans="1:8" ht="69">
      <c r="D16" s="32"/>
      <c r="E16" s="70"/>
      <c r="F16" s="82" t="s">
        <v>94</v>
      </c>
      <c r="G16" s="14"/>
      <c r="H16" s="2" t="s">
        <v>144</v>
      </c>
    </row>
    <row r="17" spans="1:8" ht="45" customHeight="1">
      <c r="C17" s="10"/>
      <c r="E17" s="70"/>
      <c r="F17" s="81">
        <v>10</v>
      </c>
      <c r="G17" s="14"/>
      <c r="H17" s="1" t="s">
        <v>8</v>
      </c>
    </row>
    <row r="18" spans="1:8" ht="52">
      <c r="D18" s="32"/>
      <c r="E18" s="70"/>
      <c r="F18" s="81"/>
      <c r="G18" s="14"/>
      <c r="H18" s="2" t="s">
        <v>97</v>
      </c>
    </row>
    <row r="19" spans="1:8" ht="45" customHeight="1">
      <c r="C19" s="10"/>
      <c r="E19" s="70"/>
      <c r="F19" s="81">
        <v>8</v>
      </c>
      <c r="G19" s="14"/>
      <c r="H19" s="1" t="s">
        <v>9</v>
      </c>
    </row>
    <row r="20" spans="1:8" ht="86">
      <c r="D20" s="32"/>
      <c r="E20" s="70"/>
      <c r="F20" s="81"/>
      <c r="G20" s="14"/>
      <c r="H20" s="2" t="s">
        <v>145</v>
      </c>
    </row>
    <row r="21" spans="1:8">
      <c r="A21" s="11"/>
      <c r="B21" s="11"/>
      <c r="C21" s="43"/>
      <c r="D21" s="44"/>
      <c r="E21" s="71"/>
      <c r="F21" s="83"/>
      <c r="G21" s="45"/>
      <c r="H21" s="45"/>
    </row>
    <row r="22" spans="1:8">
      <c r="A22" s="11"/>
      <c r="B22" s="11"/>
      <c r="C22" s="40"/>
      <c r="D22" s="13"/>
      <c r="E22" s="69"/>
      <c r="F22" s="80"/>
      <c r="G22" s="41" t="s">
        <v>119</v>
      </c>
      <c r="H22" s="42"/>
    </row>
    <row r="23" spans="1:8" s="33" customFormat="1" ht="20">
      <c r="D23" s="34"/>
      <c r="E23" s="70">
        <f>SUM(E7:E14)</f>
        <v>0</v>
      </c>
      <c r="F23" s="84"/>
      <c r="G23" s="39" t="str">
        <f>_xlfn.CONCAT(E23," of 4")</f>
        <v>0 of 4</v>
      </c>
      <c r="H23" s="37" t="s">
        <v>209</v>
      </c>
    </row>
    <row r="24" spans="1:8" s="33" customFormat="1" ht="20">
      <c r="D24" s="34"/>
      <c r="E24" s="70">
        <f>SUM(D16:D20)</f>
        <v>0</v>
      </c>
      <c r="F24" s="84"/>
      <c r="G24" s="39">
        <f>E24</f>
        <v>0</v>
      </c>
      <c r="H24" s="37" t="s">
        <v>120</v>
      </c>
    </row>
    <row r="25" spans="1:8" s="33" customFormat="1">
      <c r="D25" s="34"/>
      <c r="E25" s="72"/>
      <c r="F25" s="81"/>
      <c r="G25" s="35"/>
      <c r="H25" s="36"/>
    </row>
    <row r="26" spans="1:8" s="33" customFormat="1">
      <c r="D26" s="34"/>
      <c r="E26" s="72"/>
      <c r="F26" s="81"/>
      <c r="G26" s="35"/>
    </row>
    <row r="27" spans="1:8" ht="32">
      <c r="A27" s="18"/>
      <c r="B27" s="48" t="s">
        <v>121</v>
      </c>
      <c r="C27" s="48"/>
      <c r="D27" s="51" t="s">
        <v>123</v>
      </c>
      <c r="E27" s="68"/>
      <c r="F27" s="85"/>
      <c r="G27" s="19"/>
      <c r="H27" s="18" t="s">
        <v>10</v>
      </c>
    </row>
    <row r="28" spans="1:8" ht="45" customHeight="1">
      <c r="B28" s="32"/>
      <c r="C28" s="12"/>
      <c r="D28" s="13"/>
      <c r="E28" s="73">
        <f>IF(B28="Yes",1,0)</f>
        <v>0</v>
      </c>
      <c r="F28" s="81" t="s">
        <v>93</v>
      </c>
      <c r="G28" s="14"/>
      <c r="H28" s="1" t="s">
        <v>11</v>
      </c>
    </row>
    <row r="29" spans="1:8" ht="171">
      <c r="E29" s="74"/>
      <c r="F29" s="81"/>
      <c r="G29" s="14"/>
      <c r="H29" s="2" t="s">
        <v>140</v>
      </c>
    </row>
    <row r="30" spans="1:8" ht="45" customHeight="1">
      <c r="B30" s="32"/>
      <c r="C30" s="12"/>
      <c r="D30" s="13"/>
      <c r="E30" s="73">
        <f>IF(B30="Yes",1,0)</f>
        <v>0</v>
      </c>
      <c r="F30" s="81" t="s">
        <v>93</v>
      </c>
      <c r="G30" s="14"/>
      <c r="H30" s="1" t="s">
        <v>12</v>
      </c>
    </row>
    <row r="31" spans="1:8" ht="69">
      <c r="E31" s="74"/>
      <c r="F31" s="81"/>
      <c r="G31" s="14"/>
      <c r="H31" s="2" t="s">
        <v>146</v>
      </c>
    </row>
    <row r="32" spans="1:8" ht="50" customHeight="1">
      <c r="B32" s="32"/>
      <c r="C32" s="12"/>
      <c r="D32" s="13"/>
      <c r="E32" s="73">
        <f>IF(B32="Yes",1,0)</f>
        <v>0</v>
      </c>
      <c r="F32" s="81" t="s">
        <v>93</v>
      </c>
      <c r="G32" s="14"/>
      <c r="H32" s="1" t="s">
        <v>13</v>
      </c>
    </row>
    <row r="33" spans="2:8" ht="85">
      <c r="E33" s="74"/>
      <c r="F33" s="81"/>
      <c r="G33" s="14"/>
      <c r="H33" s="88" t="s">
        <v>147</v>
      </c>
    </row>
    <row r="34" spans="2:8" ht="50" customHeight="1">
      <c r="D34" s="32"/>
      <c r="E34" s="74"/>
      <c r="F34" s="81" t="s">
        <v>103</v>
      </c>
      <c r="G34" s="14"/>
      <c r="H34" s="1" t="s">
        <v>14</v>
      </c>
    </row>
    <row r="35" spans="2:8" ht="69">
      <c r="E35" s="74"/>
      <c r="F35" s="81"/>
      <c r="G35" s="14"/>
      <c r="H35" s="2" t="s">
        <v>148</v>
      </c>
    </row>
    <row r="36" spans="2:8" ht="50" customHeight="1">
      <c r="B36" s="32"/>
      <c r="C36" s="12"/>
      <c r="D36" s="13"/>
      <c r="E36" s="73">
        <f>IF(B36="Yes",1,0)</f>
        <v>0</v>
      </c>
      <c r="F36" s="81" t="s">
        <v>93</v>
      </c>
      <c r="G36" s="14"/>
      <c r="H36" s="1" t="s">
        <v>15</v>
      </c>
    </row>
    <row r="37" spans="2:8" ht="52">
      <c r="E37" s="74"/>
      <c r="F37" s="81"/>
      <c r="G37" s="14"/>
      <c r="H37" s="2" t="s">
        <v>149</v>
      </c>
    </row>
    <row r="38" spans="2:8" ht="50" customHeight="1">
      <c r="B38" s="32"/>
      <c r="C38" s="12"/>
      <c r="D38" s="13"/>
      <c r="E38" s="73">
        <f>IF(B38="Yes",1,0)</f>
        <v>0</v>
      </c>
      <c r="F38" s="81" t="s">
        <v>93</v>
      </c>
      <c r="G38" s="14"/>
      <c r="H38" s="1" t="s">
        <v>16</v>
      </c>
    </row>
    <row r="39" spans="2:8" ht="103">
      <c r="E39" s="74"/>
      <c r="F39" s="81"/>
      <c r="G39" s="14"/>
      <c r="H39" s="2" t="s">
        <v>150</v>
      </c>
    </row>
    <row r="40" spans="2:8" ht="50" customHeight="1">
      <c r="D40" s="56"/>
      <c r="E40" s="74"/>
      <c r="F40" s="81" t="s">
        <v>102</v>
      </c>
      <c r="G40" s="14"/>
      <c r="H40" s="1" t="s">
        <v>17</v>
      </c>
    </row>
    <row r="41" spans="2:8" ht="86">
      <c r="E41" s="74"/>
      <c r="F41" s="81"/>
      <c r="G41" s="14"/>
      <c r="H41" s="2" t="s">
        <v>151</v>
      </c>
    </row>
    <row r="42" spans="2:8" ht="50" customHeight="1">
      <c r="B42" s="32"/>
      <c r="C42" s="12"/>
      <c r="D42" s="56"/>
      <c r="E42" s="73">
        <f>IF(B42="Yes",1,0)</f>
        <v>0</v>
      </c>
      <c r="F42" s="81"/>
      <c r="G42" s="14"/>
      <c r="H42" s="1" t="s">
        <v>18</v>
      </c>
    </row>
    <row r="43" spans="2:8" s="9" customFormat="1" ht="310" customHeight="1">
      <c r="E43" s="74"/>
      <c r="F43" s="81" t="s">
        <v>152</v>
      </c>
      <c r="G43" s="14"/>
      <c r="H43" s="2" t="s">
        <v>153</v>
      </c>
    </row>
    <row r="44" spans="2:8" ht="50" customHeight="1">
      <c r="D44" s="56"/>
      <c r="E44" s="74"/>
      <c r="F44" s="58" t="s">
        <v>104</v>
      </c>
      <c r="G44" s="14"/>
      <c r="H44" s="1" t="s">
        <v>19</v>
      </c>
    </row>
    <row r="45" spans="2:8" ht="35">
      <c r="E45" s="74"/>
      <c r="F45" s="81"/>
      <c r="G45" s="14"/>
      <c r="H45" s="2" t="s">
        <v>134</v>
      </c>
    </row>
    <row r="46" spans="2:8" ht="50" customHeight="1">
      <c r="D46" s="56"/>
      <c r="E46" s="74"/>
      <c r="F46" s="81" t="s">
        <v>105</v>
      </c>
      <c r="G46" s="14"/>
      <c r="H46" s="1" t="s">
        <v>20</v>
      </c>
    </row>
    <row r="47" spans="2:8">
      <c r="E47" s="74"/>
      <c r="F47" s="81"/>
      <c r="G47" s="14"/>
      <c r="H47" s="2" t="s">
        <v>135</v>
      </c>
    </row>
    <row r="48" spans="2:8" ht="50" customHeight="1">
      <c r="D48" s="56"/>
      <c r="E48" s="74"/>
      <c r="F48" s="81">
        <v>6</v>
      </c>
      <c r="G48" s="14"/>
      <c r="H48" s="1" t="s">
        <v>21</v>
      </c>
    </row>
    <row r="49" spans="1:8" ht="35">
      <c r="E49" s="74"/>
      <c r="F49" s="81"/>
      <c r="G49" s="14"/>
      <c r="H49" s="2" t="s">
        <v>136</v>
      </c>
    </row>
    <row r="50" spans="1:8" ht="50" customHeight="1">
      <c r="D50" s="56"/>
      <c r="E50" s="74"/>
      <c r="F50" s="81">
        <v>6</v>
      </c>
      <c r="G50" s="14"/>
      <c r="H50" s="1" t="s">
        <v>22</v>
      </c>
    </row>
    <row r="51" spans="1:8" ht="69">
      <c r="E51" s="74"/>
      <c r="F51" s="81"/>
      <c r="G51" s="14"/>
      <c r="H51" s="2" t="s">
        <v>154</v>
      </c>
    </row>
    <row r="52" spans="1:8" ht="50" customHeight="1">
      <c r="D52" s="56"/>
      <c r="E52" s="74"/>
      <c r="F52" s="81">
        <v>8</v>
      </c>
      <c r="G52" s="14"/>
      <c r="H52" s="1" t="s">
        <v>23</v>
      </c>
    </row>
    <row r="53" spans="1:8" ht="35">
      <c r="E53" s="74"/>
      <c r="F53" s="81"/>
      <c r="G53" s="14"/>
      <c r="H53" s="2" t="s">
        <v>24</v>
      </c>
    </row>
    <row r="54" spans="1:8" ht="50" customHeight="1">
      <c r="D54" s="56"/>
      <c r="E54" s="74"/>
      <c r="F54" s="81" t="s">
        <v>102</v>
      </c>
      <c r="G54" s="14"/>
      <c r="H54" s="1" t="s">
        <v>25</v>
      </c>
    </row>
    <row r="55" spans="1:8" ht="103">
      <c r="E55" s="74"/>
      <c r="F55" s="58" t="s">
        <v>106</v>
      </c>
      <c r="G55" s="14"/>
      <c r="H55" s="2" t="s">
        <v>107</v>
      </c>
    </row>
    <row r="56" spans="1:8" ht="50" customHeight="1">
      <c r="B56" s="32"/>
      <c r="C56" s="12"/>
      <c r="D56" s="13"/>
      <c r="E56" s="73">
        <f>IF(B56="Yes",1,0)</f>
        <v>0</v>
      </c>
      <c r="F56" s="81" t="s">
        <v>93</v>
      </c>
      <c r="G56" s="14"/>
      <c r="H56" s="1" t="s">
        <v>26</v>
      </c>
    </row>
    <row r="57" spans="1:8" ht="69">
      <c r="E57" s="74"/>
      <c r="F57" s="81"/>
      <c r="G57" s="14"/>
      <c r="H57" s="2" t="s">
        <v>155</v>
      </c>
    </row>
    <row r="58" spans="1:8" ht="50" customHeight="1">
      <c r="D58" s="56"/>
      <c r="E58" s="74"/>
      <c r="F58" s="81">
        <v>6</v>
      </c>
      <c r="G58" s="14"/>
      <c r="H58" s="1" t="s">
        <v>27</v>
      </c>
    </row>
    <row r="59" spans="1:8">
      <c r="F59" s="84"/>
      <c r="H59" s="2" t="s">
        <v>210</v>
      </c>
    </row>
    <row r="60" spans="1:8">
      <c r="A60" s="11"/>
      <c r="B60" s="11"/>
      <c r="C60" s="43"/>
      <c r="D60" s="44"/>
      <c r="E60" s="71"/>
      <c r="F60" s="83"/>
      <c r="G60" s="45"/>
      <c r="H60" s="45"/>
    </row>
    <row r="61" spans="1:8">
      <c r="A61" s="11"/>
      <c r="B61" s="11"/>
      <c r="C61" s="40"/>
      <c r="D61" s="13"/>
      <c r="E61" s="69"/>
      <c r="F61" s="80"/>
      <c r="G61" s="41" t="s">
        <v>125</v>
      </c>
      <c r="H61" s="42"/>
    </row>
    <row r="62" spans="1:8" ht="20">
      <c r="A62" s="33"/>
      <c r="B62" s="33"/>
      <c r="C62" s="33"/>
      <c r="D62" s="34"/>
      <c r="E62" s="70">
        <f>SUM(E28:E61)</f>
        <v>0</v>
      </c>
      <c r="F62" s="84"/>
      <c r="G62" s="39" t="str">
        <f>_xlfn.CONCAT(E62," of 7")</f>
        <v>0 of 7</v>
      </c>
      <c r="H62" s="37" t="s">
        <v>209</v>
      </c>
    </row>
    <row r="63" spans="1:8" ht="20">
      <c r="A63" s="33"/>
      <c r="B63" s="33"/>
      <c r="C63" s="33"/>
      <c r="D63" s="34"/>
      <c r="E63" s="70">
        <f>SUM(D28:D61)</f>
        <v>0</v>
      </c>
      <c r="F63" s="84"/>
      <c r="G63" s="39">
        <f>E63</f>
        <v>0</v>
      </c>
      <c r="H63" s="37" t="s">
        <v>120</v>
      </c>
    </row>
    <row r="64" spans="1:8">
      <c r="A64" s="33"/>
      <c r="B64" s="33"/>
      <c r="C64" s="33"/>
      <c r="D64" s="34"/>
      <c r="E64" s="72"/>
      <c r="F64" s="84"/>
      <c r="G64" s="35"/>
      <c r="H64" s="36"/>
    </row>
    <row r="65" spans="1:8">
      <c r="A65" s="33"/>
      <c r="B65" s="33"/>
      <c r="C65" s="33"/>
      <c r="D65" s="34"/>
      <c r="E65" s="72"/>
      <c r="F65" s="84"/>
      <c r="G65" s="35"/>
      <c r="H65" s="33"/>
    </row>
    <row r="66" spans="1:8" ht="32">
      <c r="A66" s="18"/>
      <c r="B66" s="48" t="s">
        <v>121</v>
      </c>
      <c r="C66" s="48"/>
      <c r="D66" s="51" t="s">
        <v>123</v>
      </c>
      <c r="E66" s="68"/>
      <c r="F66" s="86"/>
      <c r="G66" s="19"/>
      <c r="H66" s="18" t="s">
        <v>28</v>
      </c>
    </row>
    <row r="67" spans="1:8" s="31" customFormat="1">
      <c r="A67" s="30"/>
      <c r="B67" s="30"/>
      <c r="C67" s="30"/>
      <c r="D67" s="30"/>
      <c r="E67" s="65"/>
      <c r="F67" s="84"/>
      <c r="G67" s="6"/>
      <c r="H67" s="21"/>
    </row>
    <row r="68" spans="1:8" ht="50" customHeight="1">
      <c r="B68" s="32"/>
      <c r="C68" s="12"/>
      <c r="D68" s="13"/>
      <c r="E68" s="69">
        <f>IF(B68="Yes",1,0)</f>
        <v>0</v>
      </c>
      <c r="F68" s="84" t="s">
        <v>93</v>
      </c>
      <c r="H68" s="1" t="s">
        <v>29</v>
      </c>
    </row>
    <row r="69" spans="1:8" ht="35">
      <c r="F69" s="84"/>
      <c r="H69" s="2" t="s">
        <v>141</v>
      </c>
    </row>
    <row r="70" spans="1:8" ht="50" customHeight="1">
      <c r="B70" s="32"/>
      <c r="C70" s="12"/>
      <c r="D70" s="13"/>
      <c r="E70" s="69">
        <f>IF(B70="Yes",1,0)</f>
        <v>0</v>
      </c>
      <c r="F70" s="84" t="s">
        <v>93</v>
      </c>
      <c r="H70" s="1" t="s">
        <v>30</v>
      </c>
    </row>
    <row r="71" spans="1:8" ht="35">
      <c r="F71" s="84"/>
      <c r="H71" s="2" t="s">
        <v>142</v>
      </c>
    </row>
    <row r="72" spans="1:8" ht="50" customHeight="1">
      <c r="B72" s="32"/>
      <c r="C72" s="12"/>
      <c r="D72" s="13"/>
      <c r="E72" s="69">
        <f>IF(B72="Yes",1,0)</f>
        <v>0</v>
      </c>
      <c r="F72" s="84" t="s">
        <v>93</v>
      </c>
      <c r="H72" s="1" t="s">
        <v>31</v>
      </c>
    </row>
    <row r="73" spans="1:8" ht="52">
      <c r="F73" s="84"/>
      <c r="H73" s="2" t="s">
        <v>156</v>
      </c>
    </row>
    <row r="74" spans="1:8" ht="50" customHeight="1">
      <c r="B74" s="32"/>
      <c r="C74" s="12"/>
      <c r="D74" s="13"/>
      <c r="E74" s="69">
        <f>IF(B74="Yes",1,0)</f>
        <v>0</v>
      </c>
      <c r="F74" s="84" t="s">
        <v>93</v>
      </c>
      <c r="H74" s="1" t="s">
        <v>32</v>
      </c>
    </row>
    <row r="75" spans="1:8" ht="52">
      <c r="F75" s="84"/>
      <c r="H75" s="2" t="s">
        <v>157</v>
      </c>
    </row>
    <row r="76" spans="1:8" ht="50" customHeight="1">
      <c r="D76" s="56"/>
      <c r="F76" s="84" t="s">
        <v>108</v>
      </c>
      <c r="H76" s="1" t="s">
        <v>33</v>
      </c>
    </row>
    <row r="77" spans="1:8" ht="35">
      <c r="F77" s="84"/>
      <c r="H77" s="2" t="s">
        <v>158</v>
      </c>
    </row>
    <row r="78" spans="1:8" ht="50" customHeight="1">
      <c r="B78" s="32"/>
      <c r="C78" s="12"/>
      <c r="D78" s="13"/>
      <c r="E78" s="69">
        <f>IF(B78="Yes",1,0)</f>
        <v>0</v>
      </c>
      <c r="F78" s="84" t="s">
        <v>93</v>
      </c>
      <c r="H78" s="1" t="s">
        <v>34</v>
      </c>
    </row>
    <row r="79" spans="1:8" ht="35">
      <c r="F79" s="84"/>
      <c r="H79" s="2" t="s">
        <v>159</v>
      </c>
    </row>
    <row r="80" spans="1:8" ht="50" customHeight="1">
      <c r="D80" s="56"/>
      <c r="F80" s="84" t="s">
        <v>109</v>
      </c>
      <c r="H80" s="1" t="s">
        <v>35</v>
      </c>
    </row>
    <row r="81" spans="1:8" ht="103">
      <c r="F81" s="84"/>
      <c r="H81" s="2" t="s">
        <v>160</v>
      </c>
    </row>
    <row r="82" spans="1:8">
      <c r="A82" s="11"/>
      <c r="B82" s="11"/>
      <c r="C82" s="43"/>
      <c r="D82" s="44"/>
      <c r="E82" s="71"/>
      <c r="F82" s="83"/>
      <c r="G82" s="45"/>
      <c r="H82" s="45"/>
    </row>
    <row r="83" spans="1:8">
      <c r="A83" s="11"/>
      <c r="B83" s="11"/>
      <c r="C83" s="40"/>
      <c r="D83" s="13"/>
      <c r="E83" s="69"/>
      <c r="F83" s="80"/>
      <c r="G83" s="41" t="s">
        <v>126</v>
      </c>
      <c r="H83" s="42"/>
    </row>
    <row r="84" spans="1:8" ht="20">
      <c r="A84" s="33"/>
      <c r="B84" s="33"/>
      <c r="C84" s="33"/>
      <c r="D84" s="34"/>
      <c r="E84" s="70">
        <f>SUM(E68:E83)</f>
        <v>0</v>
      </c>
      <c r="F84" s="84"/>
      <c r="G84" s="39" t="str">
        <f>_xlfn.CONCAT(E84," of 5")</f>
        <v>0 of 5</v>
      </c>
      <c r="H84" s="37" t="s">
        <v>209</v>
      </c>
    </row>
    <row r="85" spans="1:8" ht="20">
      <c r="A85" s="33"/>
      <c r="B85" s="33"/>
      <c r="C85" s="33"/>
      <c r="D85" s="34"/>
      <c r="E85" s="70">
        <f>SUM(D68:D83)</f>
        <v>0</v>
      </c>
      <c r="F85" s="84"/>
      <c r="G85" s="39">
        <f>E85</f>
        <v>0</v>
      </c>
      <c r="H85" s="37" t="s">
        <v>120</v>
      </c>
    </row>
    <row r="86" spans="1:8">
      <c r="A86" s="33"/>
      <c r="B86" s="33"/>
      <c r="C86" s="33"/>
      <c r="D86" s="34"/>
      <c r="E86" s="72"/>
      <c r="F86" s="84"/>
      <c r="G86" s="35"/>
      <c r="H86" s="36"/>
    </row>
    <row r="87" spans="1:8">
      <c r="A87" s="33"/>
      <c r="B87" s="33"/>
      <c r="C87" s="33"/>
      <c r="D87" s="34"/>
      <c r="E87" s="72"/>
      <c r="F87" s="84"/>
      <c r="G87" s="35"/>
      <c r="H87" s="33"/>
    </row>
    <row r="88" spans="1:8" ht="32">
      <c r="A88" s="18"/>
      <c r="B88" s="48" t="s">
        <v>121</v>
      </c>
      <c r="C88" s="48"/>
      <c r="D88" s="51" t="s">
        <v>123</v>
      </c>
      <c r="E88" s="68"/>
      <c r="F88" s="86"/>
      <c r="G88" s="19"/>
      <c r="H88" s="18" t="s">
        <v>36</v>
      </c>
    </row>
    <row r="89" spans="1:8">
      <c r="F89" s="84"/>
      <c r="H89" s="2" t="s">
        <v>0</v>
      </c>
    </row>
    <row r="90" spans="1:8" ht="50" customHeight="1">
      <c r="B90" s="32"/>
      <c r="C90" s="12"/>
      <c r="D90" s="13"/>
      <c r="E90" s="69">
        <f>IF(B90="Yes",1,0)</f>
        <v>0</v>
      </c>
      <c r="F90" s="84" t="s">
        <v>93</v>
      </c>
      <c r="H90" s="1" t="s">
        <v>37</v>
      </c>
    </row>
    <row r="91" spans="1:8" ht="52">
      <c r="F91" s="84"/>
      <c r="H91" s="2" t="s">
        <v>161</v>
      </c>
    </row>
    <row r="92" spans="1:8" ht="50" customHeight="1">
      <c r="D92" s="56"/>
      <c r="F92" s="84" t="s">
        <v>102</v>
      </c>
      <c r="H92" s="1" t="s">
        <v>38</v>
      </c>
    </row>
    <row r="93" spans="1:8" ht="35">
      <c r="F93" s="84"/>
      <c r="H93" s="2" t="s">
        <v>162</v>
      </c>
    </row>
    <row r="94" spans="1:8" ht="50" customHeight="1">
      <c r="B94" s="32"/>
      <c r="D94" s="56"/>
      <c r="E94" s="69">
        <f>IF(B94="Yes",1,0)</f>
        <v>0</v>
      </c>
      <c r="F94" s="84"/>
      <c r="H94" s="1" t="s">
        <v>39</v>
      </c>
    </row>
    <row r="95" spans="1:8" ht="123">
      <c r="C95" s="12"/>
      <c r="F95" s="84" t="s">
        <v>110</v>
      </c>
      <c r="H95" s="2" t="s">
        <v>163</v>
      </c>
    </row>
    <row r="96" spans="1:8" ht="50" customHeight="1">
      <c r="D96" s="56"/>
      <c r="F96" s="84">
        <v>4</v>
      </c>
      <c r="H96" s="1" t="s">
        <v>40</v>
      </c>
    </row>
    <row r="97" spans="1:8" ht="135" customHeight="1">
      <c r="F97" s="84"/>
      <c r="H97" s="2" t="s">
        <v>164</v>
      </c>
    </row>
    <row r="98" spans="1:8" ht="50" customHeight="1">
      <c r="D98" s="56"/>
      <c r="F98" s="84">
        <v>4</v>
      </c>
      <c r="H98" s="1" t="s">
        <v>41</v>
      </c>
    </row>
    <row r="99" spans="1:8" ht="52">
      <c r="F99" s="84"/>
      <c r="H99" s="2" t="s">
        <v>165</v>
      </c>
    </row>
    <row r="100" spans="1:8" ht="50" customHeight="1">
      <c r="D100" s="56"/>
      <c r="F100" s="84" t="s">
        <v>102</v>
      </c>
      <c r="H100" s="1" t="s">
        <v>42</v>
      </c>
    </row>
    <row r="101" spans="1:8" ht="35">
      <c r="F101" s="84"/>
      <c r="H101" s="2" t="s">
        <v>166</v>
      </c>
    </row>
    <row r="102" spans="1:8" ht="50" customHeight="1">
      <c r="D102" s="56"/>
      <c r="F102" s="84">
        <v>8</v>
      </c>
      <c r="H102" s="1" t="s">
        <v>43</v>
      </c>
    </row>
    <row r="103" spans="1:8" ht="52">
      <c r="F103" s="84"/>
      <c r="H103" s="2" t="s">
        <v>44</v>
      </c>
    </row>
    <row r="104" spans="1:8">
      <c r="A104" s="11"/>
      <c r="B104" s="11"/>
      <c r="C104" s="43"/>
      <c r="D104" s="44"/>
      <c r="E104" s="71"/>
      <c r="F104" s="83"/>
      <c r="G104" s="45"/>
      <c r="H104" s="45"/>
    </row>
    <row r="105" spans="1:8">
      <c r="A105" s="11"/>
      <c r="B105" s="11"/>
      <c r="C105" s="40"/>
      <c r="D105" s="13"/>
      <c r="E105" s="69"/>
      <c r="F105" s="80"/>
      <c r="G105" s="41" t="s">
        <v>127</v>
      </c>
      <c r="H105" s="42"/>
    </row>
    <row r="106" spans="1:8" ht="20">
      <c r="A106" s="33"/>
      <c r="B106" s="33"/>
      <c r="C106" s="33"/>
      <c r="D106" s="34"/>
      <c r="E106" s="70">
        <f>SUM(E90:E105)</f>
        <v>0</v>
      </c>
      <c r="F106" s="84"/>
      <c r="G106" s="39" t="str">
        <f>_xlfn.CONCAT(E106," of 2")</f>
        <v>0 of 2</v>
      </c>
      <c r="H106" s="37" t="s">
        <v>209</v>
      </c>
    </row>
    <row r="107" spans="1:8" ht="20">
      <c r="A107" s="33"/>
      <c r="B107" s="33"/>
      <c r="C107" s="33"/>
      <c r="D107" s="34"/>
      <c r="E107" s="70">
        <f>SUM(D90:D105)</f>
        <v>0</v>
      </c>
      <c r="F107" s="84"/>
      <c r="G107" s="39">
        <f>E107</f>
        <v>0</v>
      </c>
      <c r="H107" s="37" t="s">
        <v>120</v>
      </c>
    </row>
    <row r="108" spans="1:8">
      <c r="A108" s="33"/>
      <c r="B108" s="33"/>
      <c r="C108" s="33"/>
      <c r="D108" s="34"/>
      <c r="E108" s="72"/>
      <c r="F108" s="84"/>
      <c r="G108" s="35"/>
      <c r="H108" s="36"/>
    </row>
    <row r="109" spans="1:8">
      <c r="A109" s="33"/>
      <c r="B109" s="33"/>
      <c r="C109" s="33"/>
      <c r="D109" s="34"/>
      <c r="E109" s="72"/>
      <c r="F109" s="84"/>
      <c r="G109" s="35"/>
      <c r="H109" s="33"/>
    </row>
    <row r="110" spans="1:8" ht="32">
      <c r="A110" s="18"/>
      <c r="B110" s="48" t="s">
        <v>121</v>
      </c>
      <c r="C110" s="48"/>
      <c r="D110" s="51" t="s">
        <v>123</v>
      </c>
      <c r="E110" s="68"/>
      <c r="F110" s="86"/>
      <c r="G110" s="19"/>
      <c r="H110" s="18" t="s">
        <v>45</v>
      </c>
    </row>
    <row r="111" spans="1:8" ht="50" customHeight="1">
      <c r="B111" s="32"/>
      <c r="C111" s="12"/>
      <c r="D111" s="13"/>
      <c r="E111" s="69">
        <f>IF(B111="Yes",1,0)</f>
        <v>0</v>
      </c>
      <c r="F111" s="84" t="s">
        <v>93</v>
      </c>
      <c r="H111" s="1" t="s">
        <v>46</v>
      </c>
    </row>
    <row r="112" spans="1:8" ht="86">
      <c r="F112" s="84"/>
      <c r="H112" s="2" t="s">
        <v>167</v>
      </c>
    </row>
    <row r="113" spans="2:8" ht="50" customHeight="1">
      <c r="B113" s="32"/>
      <c r="C113" s="12"/>
      <c r="D113" s="13"/>
      <c r="E113" s="69">
        <f>IF(B113="Yes",1,0)</f>
        <v>0</v>
      </c>
      <c r="F113" s="84" t="s">
        <v>93</v>
      </c>
      <c r="H113" s="1" t="s">
        <v>47</v>
      </c>
    </row>
    <row r="114" spans="2:8" ht="154">
      <c r="F114" s="84"/>
      <c r="H114" s="2" t="s">
        <v>168</v>
      </c>
    </row>
    <row r="115" spans="2:8" ht="50" customHeight="1">
      <c r="D115" s="56"/>
      <c r="F115" s="84" t="s">
        <v>111</v>
      </c>
      <c r="H115" s="1" t="s">
        <v>48</v>
      </c>
    </row>
    <row r="116" spans="2:8" ht="120">
      <c r="F116" s="84"/>
      <c r="H116" s="2" t="s">
        <v>169</v>
      </c>
    </row>
    <row r="117" spans="2:8" ht="50" customHeight="1">
      <c r="D117" s="56"/>
      <c r="F117" s="84" t="s">
        <v>113</v>
      </c>
      <c r="H117" s="1" t="s">
        <v>49</v>
      </c>
    </row>
    <row r="118" spans="2:8" ht="70">
      <c r="F118" s="84"/>
      <c r="H118" s="2" t="s">
        <v>170</v>
      </c>
    </row>
    <row r="119" spans="2:8" ht="50" customHeight="1">
      <c r="D119" s="56"/>
      <c r="F119" s="84" t="s">
        <v>112</v>
      </c>
      <c r="H119" s="1" t="s">
        <v>50</v>
      </c>
    </row>
    <row r="120" spans="2:8" ht="52">
      <c r="F120" s="84"/>
      <c r="H120" s="2" t="s">
        <v>171</v>
      </c>
    </row>
    <row r="121" spans="2:8" ht="50" customHeight="1">
      <c r="D121" s="56"/>
      <c r="F121" s="84" t="s">
        <v>114</v>
      </c>
      <c r="H121" s="1" t="s">
        <v>51</v>
      </c>
    </row>
    <row r="122" spans="2:8" ht="103">
      <c r="F122" s="84" t="s">
        <v>173</v>
      </c>
      <c r="H122" s="2" t="s">
        <v>172</v>
      </c>
    </row>
    <row r="123" spans="2:8" ht="50" customHeight="1">
      <c r="D123" s="56"/>
      <c r="F123" s="84">
        <v>24</v>
      </c>
      <c r="H123" s="1" t="s">
        <v>52</v>
      </c>
    </row>
    <row r="124" spans="2:8" ht="172">
      <c r="F124" s="84"/>
      <c r="H124" s="2" t="s">
        <v>174</v>
      </c>
    </row>
    <row r="125" spans="2:8" ht="50" customHeight="1">
      <c r="D125" s="56"/>
      <c r="F125" s="84" t="s">
        <v>105</v>
      </c>
      <c r="H125" s="1" t="s">
        <v>53</v>
      </c>
    </row>
    <row r="126" spans="2:8" ht="69">
      <c r="F126" s="84"/>
      <c r="H126" s="2" t="s">
        <v>175</v>
      </c>
    </row>
    <row r="127" spans="2:8" ht="50" customHeight="1">
      <c r="D127" s="56"/>
      <c r="F127" s="84">
        <v>15</v>
      </c>
      <c r="H127" s="1" t="s">
        <v>54</v>
      </c>
    </row>
    <row r="128" spans="2:8" ht="35">
      <c r="F128" s="84"/>
      <c r="H128" s="2" t="s">
        <v>176</v>
      </c>
    </row>
    <row r="129" spans="1:8" ht="50" customHeight="1">
      <c r="B129" s="32"/>
      <c r="C129" s="12"/>
      <c r="D129" s="13"/>
      <c r="E129" s="69">
        <f>IF(B129="Yes",1,0)</f>
        <v>0</v>
      </c>
      <c r="F129" s="84" t="s">
        <v>93</v>
      </c>
      <c r="H129" s="1" t="s">
        <v>55</v>
      </c>
    </row>
    <row r="130" spans="1:8" ht="69">
      <c r="F130" s="84"/>
      <c r="H130" s="2" t="s">
        <v>177</v>
      </c>
    </row>
    <row r="131" spans="1:8" ht="50" customHeight="1">
      <c r="B131" s="32"/>
      <c r="C131" s="12"/>
      <c r="D131" s="13"/>
      <c r="E131" s="69">
        <f>IF(B131="Yes",1,0)</f>
        <v>0</v>
      </c>
      <c r="F131" s="84" t="s">
        <v>93</v>
      </c>
      <c r="H131" s="1" t="s">
        <v>56</v>
      </c>
    </row>
    <row r="132" spans="1:8" ht="52">
      <c r="F132" s="84"/>
      <c r="H132" s="2" t="s">
        <v>178</v>
      </c>
    </row>
    <row r="133" spans="1:8" ht="50" customHeight="1">
      <c r="B133" s="32"/>
      <c r="C133" s="12"/>
      <c r="D133" s="13"/>
      <c r="E133" s="69">
        <f>IF(B133="Yes",1,0)</f>
        <v>0</v>
      </c>
      <c r="F133" s="84" t="s">
        <v>93</v>
      </c>
      <c r="H133" s="1" t="s">
        <v>57</v>
      </c>
    </row>
    <row r="134" spans="1:8" ht="69">
      <c r="F134" s="84"/>
      <c r="H134" s="2" t="s">
        <v>179</v>
      </c>
    </row>
    <row r="135" spans="1:8" ht="50" customHeight="1">
      <c r="D135" s="56"/>
      <c r="F135" s="84">
        <v>8</v>
      </c>
      <c r="H135" s="1" t="s">
        <v>58</v>
      </c>
    </row>
    <row r="136" spans="1:8" ht="52">
      <c r="F136" s="84"/>
      <c r="H136" s="2" t="s">
        <v>180</v>
      </c>
    </row>
    <row r="137" spans="1:8" ht="50" customHeight="1">
      <c r="D137" s="56"/>
      <c r="F137" s="84">
        <v>8</v>
      </c>
      <c r="H137" s="1" t="s">
        <v>59</v>
      </c>
    </row>
    <row r="138" spans="1:8" ht="69">
      <c r="F138" s="84"/>
      <c r="H138" s="2" t="s">
        <v>181</v>
      </c>
    </row>
    <row r="139" spans="1:8">
      <c r="A139" s="11"/>
      <c r="B139" s="11"/>
      <c r="C139" s="43"/>
      <c r="D139" s="44"/>
      <c r="E139" s="71"/>
      <c r="F139" s="83"/>
      <c r="G139" s="45"/>
      <c r="H139" s="45"/>
    </row>
    <row r="140" spans="1:8">
      <c r="A140" s="11"/>
      <c r="B140" s="11"/>
      <c r="C140" s="40"/>
      <c r="D140" s="13"/>
      <c r="E140" s="69"/>
      <c r="F140" s="80"/>
      <c r="G140" s="41" t="s">
        <v>131</v>
      </c>
      <c r="H140" s="42"/>
    </row>
    <row r="141" spans="1:8" ht="20">
      <c r="A141" s="33"/>
      <c r="B141" s="33"/>
      <c r="C141" s="33"/>
      <c r="D141" s="34"/>
      <c r="E141" s="70">
        <f>SUM(E111:E140)</f>
        <v>0</v>
      </c>
      <c r="F141" s="84"/>
      <c r="G141" s="39" t="str">
        <f>_xlfn.CONCAT(E141," of 5")</f>
        <v>0 of 5</v>
      </c>
      <c r="H141" s="37" t="s">
        <v>209</v>
      </c>
    </row>
    <row r="142" spans="1:8" ht="20">
      <c r="A142" s="33"/>
      <c r="B142" s="33"/>
      <c r="C142" s="33"/>
      <c r="D142" s="34"/>
      <c r="E142" s="70">
        <f>SUM(D111:D140)</f>
        <v>0</v>
      </c>
      <c r="F142" s="84"/>
      <c r="G142" s="39">
        <f>E142</f>
        <v>0</v>
      </c>
      <c r="H142" s="37" t="s">
        <v>120</v>
      </c>
    </row>
    <row r="143" spans="1:8">
      <c r="A143" s="33"/>
      <c r="B143" s="33"/>
      <c r="C143" s="33"/>
      <c r="D143" s="34"/>
      <c r="E143" s="72"/>
      <c r="F143" s="84"/>
      <c r="G143" s="35"/>
      <c r="H143" s="33"/>
    </row>
    <row r="144" spans="1:8" ht="32">
      <c r="A144" s="18"/>
      <c r="B144" s="48" t="s">
        <v>121</v>
      </c>
      <c r="C144" s="48"/>
      <c r="D144" s="51" t="s">
        <v>123</v>
      </c>
      <c r="E144" s="68"/>
      <c r="F144" s="86"/>
      <c r="G144" s="19"/>
      <c r="H144" s="18" t="s">
        <v>60</v>
      </c>
    </row>
    <row r="145" spans="2:8">
      <c r="F145" s="84"/>
      <c r="H145" s="2" t="s">
        <v>0</v>
      </c>
    </row>
    <row r="146" spans="2:8" ht="50" customHeight="1">
      <c r="D146" s="56"/>
      <c r="F146" s="84" t="s">
        <v>114</v>
      </c>
      <c r="H146" s="1" t="s">
        <v>61</v>
      </c>
    </row>
    <row r="147" spans="2:8" ht="103">
      <c r="F147" s="84"/>
      <c r="H147" s="2" t="s">
        <v>182</v>
      </c>
    </row>
    <row r="148" spans="2:8" ht="50" customHeight="1">
      <c r="D148" s="56"/>
      <c r="F148" s="84" t="s">
        <v>115</v>
      </c>
      <c r="H148" s="1" t="s">
        <v>62</v>
      </c>
    </row>
    <row r="149" spans="2:8" ht="35">
      <c r="F149" s="84"/>
      <c r="H149" s="2" t="s">
        <v>183</v>
      </c>
    </row>
    <row r="150" spans="2:8" ht="50" customHeight="1">
      <c r="D150" s="56"/>
      <c r="F150" s="84" t="s">
        <v>114</v>
      </c>
      <c r="H150" s="1" t="s">
        <v>63</v>
      </c>
    </row>
    <row r="151" spans="2:8">
      <c r="F151" s="84"/>
      <c r="H151" s="2" t="s">
        <v>184</v>
      </c>
    </row>
    <row r="152" spans="2:8" ht="50" customHeight="1">
      <c r="B152" s="32"/>
      <c r="C152" s="12"/>
      <c r="D152" s="56"/>
      <c r="E152" s="69">
        <f>IF(B152="Yes",1,0)</f>
        <v>0</v>
      </c>
      <c r="F152" s="84" t="s">
        <v>93</v>
      </c>
      <c r="H152" s="1" t="s">
        <v>64</v>
      </c>
    </row>
    <row r="153" spans="2:8" ht="35">
      <c r="F153" s="84" t="s">
        <v>116</v>
      </c>
      <c r="H153" s="2" t="s">
        <v>185</v>
      </c>
    </row>
    <row r="154" spans="2:8" ht="50" customHeight="1">
      <c r="D154" s="56"/>
      <c r="F154" s="84" t="s">
        <v>111</v>
      </c>
      <c r="H154" s="1" t="s">
        <v>65</v>
      </c>
    </row>
    <row r="155" spans="2:8" ht="35">
      <c r="F155" s="84"/>
      <c r="H155" s="2" t="s">
        <v>186</v>
      </c>
    </row>
    <row r="156" spans="2:8" ht="50" customHeight="1">
      <c r="B156" s="32"/>
      <c r="C156" s="12"/>
      <c r="D156" s="13"/>
      <c r="E156" s="69">
        <f>IF(B156="Yes",1,0)</f>
        <v>0</v>
      </c>
      <c r="F156" s="84" t="s">
        <v>93</v>
      </c>
      <c r="H156" s="1" t="s">
        <v>66</v>
      </c>
    </row>
    <row r="157" spans="2:8" ht="86">
      <c r="F157" s="84"/>
      <c r="H157" s="2" t="s">
        <v>187</v>
      </c>
    </row>
    <row r="158" spans="2:8" ht="50" customHeight="1">
      <c r="D158" s="56"/>
      <c r="F158" s="84" t="s">
        <v>117</v>
      </c>
      <c r="H158" s="1" t="s">
        <v>67</v>
      </c>
    </row>
    <row r="159" spans="2:8" ht="103">
      <c r="F159" s="84"/>
      <c r="H159" s="2" t="s">
        <v>188</v>
      </c>
    </row>
    <row r="160" spans="2:8" ht="50" customHeight="1">
      <c r="B160" s="32"/>
      <c r="C160" s="12"/>
      <c r="D160" s="13"/>
      <c r="E160" s="69">
        <f>IF(B160="Yes",1,0)</f>
        <v>0</v>
      </c>
      <c r="F160" s="84" t="s">
        <v>93</v>
      </c>
      <c r="H160" s="1" t="s">
        <v>68</v>
      </c>
    </row>
    <row r="161" spans="1:8" ht="35">
      <c r="F161" s="84"/>
      <c r="H161" s="2" t="s">
        <v>189</v>
      </c>
    </row>
    <row r="162" spans="1:8" ht="50" customHeight="1">
      <c r="B162" s="32"/>
      <c r="C162" s="12"/>
      <c r="D162" s="13"/>
      <c r="E162" s="69">
        <f>IF(B162="Yes",1,0)</f>
        <v>0</v>
      </c>
      <c r="F162" s="84" t="s">
        <v>93</v>
      </c>
      <c r="H162" s="1" t="s">
        <v>69</v>
      </c>
    </row>
    <row r="163" spans="1:8" ht="52">
      <c r="F163" s="84"/>
      <c r="H163" s="2" t="s">
        <v>190</v>
      </c>
    </row>
    <row r="164" spans="1:8" ht="50" customHeight="1">
      <c r="B164" s="32"/>
      <c r="C164" s="12"/>
      <c r="D164" s="56"/>
      <c r="E164" s="69">
        <f>IF(B164="Yes",1,0)</f>
        <v>0</v>
      </c>
      <c r="F164" s="84" t="s">
        <v>93</v>
      </c>
      <c r="H164" s="1" t="s">
        <v>70</v>
      </c>
    </row>
    <row r="165" spans="1:8" ht="52">
      <c r="F165" s="84" t="s">
        <v>102</v>
      </c>
      <c r="H165" s="2" t="s">
        <v>101</v>
      </c>
    </row>
    <row r="166" spans="1:8" ht="50" customHeight="1">
      <c r="D166" s="56"/>
      <c r="F166" s="84">
        <v>2</v>
      </c>
      <c r="H166" s="1" t="s">
        <v>71</v>
      </c>
    </row>
    <row r="167" spans="1:8" ht="69">
      <c r="F167" s="84"/>
      <c r="H167" s="2" t="s">
        <v>191</v>
      </c>
    </row>
    <row r="168" spans="1:8">
      <c r="A168" s="11"/>
      <c r="B168" s="11"/>
      <c r="C168" s="43"/>
      <c r="D168" s="44"/>
      <c r="E168" s="71"/>
      <c r="F168" s="90"/>
      <c r="G168" s="45"/>
      <c r="H168" s="45"/>
    </row>
    <row r="169" spans="1:8">
      <c r="A169" s="11"/>
      <c r="B169" s="11"/>
      <c r="C169" s="40"/>
      <c r="D169" s="13"/>
      <c r="E169" s="69"/>
      <c r="F169" s="80"/>
      <c r="G169" s="41" t="s">
        <v>128</v>
      </c>
      <c r="H169" s="42"/>
    </row>
    <row r="170" spans="1:8" ht="20">
      <c r="A170" s="33"/>
      <c r="B170" s="33"/>
      <c r="C170" s="33"/>
      <c r="D170" s="34"/>
      <c r="E170" s="70">
        <f>SUM(E145:E169)</f>
        <v>0</v>
      </c>
      <c r="F170" s="84"/>
      <c r="G170" s="39" t="str">
        <f>_xlfn.CONCAT(E170," of 5")</f>
        <v>0 of 5</v>
      </c>
      <c r="H170" s="37" t="s">
        <v>209</v>
      </c>
    </row>
    <row r="171" spans="1:8" ht="20">
      <c r="A171" s="33"/>
      <c r="B171" s="33"/>
      <c r="C171" s="33"/>
      <c r="D171" s="34"/>
      <c r="E171" s="70">
        <f>SUM(D145:D169)</f>
        <v>0</v>
      </c>
      <c r="F171" s="84"/>
      <c r="G171" s="39">
        <f>E171</f>
        <v>0</v>
      </c>
      <c r="H171" s="37" t="s">
        <v>120</v>
      </c>
    </row>
    <row r="172" spans="1:8">
      <c r="A172" s="33"/>
      <c r="B172" s="33"/>
      <c r="C172" s="33"/>
      <c r="D172" s="34"/>
      <c r="E172" s="72"/>
      <c r="F172" s="84"/>
      <c r="G172" s="35"/>
      <c r="H172" s="33"/>
    </row>
    <row r="173" spans="1:8" ht="32">
      <c r="A173" s="18"/>
      <c r="B173" s="48" t="s">
        <v>121</v>
      </c>
      <c r="C173" s="48"/>
      <c r="D173" s="51" t="s">
        <v>123</v>
      </c>
      <c r="E173" s="68"/>
      <c r="F173" s="86"/>
      <c r="G173" s="19"/>
      <c r="H173" s="18" t="s">
        <v>72</v>
      </c>
    </row>
    <row r="174" spans="1:8">
      <c r="F174" s="84"/>
      <c r="H174" s="2" t="s">
        <v>0</v>
      </c>
    </row>
    <row r="175" spans="1:8" ht="50" customHeight="1">
      <c r="B175" s="32"/>
      <c r="C175" s="12"/>
      <c r="D175" s="13"/>
      <c r="E175" s="69">
        <f>IF(B175="Yes",1,0)</f>
        <v>0</v>
      </c>
      <c r="F175" s="84" t="s">
        <v>93</v>
      </c>
      <c r="H175" s="1" t="s">
        <v>73</v>
      </c>
    </row>
    <row r="176" spans="1:8" ht="69">
      <c r="F176" s="84"/>
      <c r="H176" s="2" t="s">
        <v>192</v>
      </c>
    </row>
    <row r="177" spans="2:8" ht="50" customHeight="1">
      <c r="B177" s="32"/>
      <c r="C177" s="12"/>
      <c r="D177" s="13"/>
      <c r="E177" s="69">
        <f>IF(B177="Yes",1,0)</f>
        <v>0</v>
      </c>
      <c r="F177" s="84" t="s">
        <v>93</v>
      </c>
      <c r="H177" s="1" t="s">
        <v>74</v>
      </c>
    </row>
    <row r="178" spans="2:8" ht="52">
      <c r="F178" s="84"/>
      <c r="H178" s="2" t="s">
        <v>193</v>
      </c>
    </row>
    <row r="179" spans="2:8" ht="50" customHeight="1">
      <c r="B179" s="32"/>
      <c r="C179" s="12"/>
      <c r="D179" s="13"/>
      <c r="E179" s="69">
        <f>IF(B179="Yes",1,0)</f>
        <v>0</v>
      </c>
      <c r="F179" s="84" t="s">
        <v>93</v>
      </c>
      <c r="H179" s="1" t="s">
        <v>75</v>
      </c>
    </row>
    <row r="180" spans="2:8" ht="120">
      <c r="F180" s="84"/>
      <c r="H180" s="2" t="s">
        <v>194</v>
      </c>
    </row>
    <row r="181" spans="2:8" ht="50" customHeight="1">
      <c r="B181" s="32"/>
      <c r="C181" s="12"/>
      <c r="D181" s="13"/>
      <c r="E181" s="69">
        <f>IF(B181="Yes",1,0)</f>
        <v>0</v>
      </c>
      <c r="F181" s="84" t="s">
        <v>93</v>
      </c>
      <c r="H181" s="1" t="s">
        <v>76</v>
      </c>
    </row>
    <row r="182" spans="2:8" ht="120">
      <c r="F182" s="84"/>
      <c r="H182" s="2" t="s">
        <v>195</v>
      </c>
    </row>
    <row r="183" spans="2:8" ht="50" customHeight="1">
      <c r="B183" s="32"/>
      <c r="C183" s="12"/>
      <c r="D183" s="13"/>
      <c r="E183" s="69">
        <f>IF(B183="Yes",1,0)</f>
        <v>0</v>
      </c>
      <c r="F183" s="84" t="s">
        <v>93</v>
      </c>
      <c r="H183" s="1" t="s">
        <v>77</v>
      </c>
    </row>
    <row r="184" spans="2:8">
      <c r="F184" s="84"/>
      <c r="H184" s="2" t="s">
        <v>78</v>
      </c>
    </row>
    <row r="185" spans="2:8" ht="50" customHeight="1">
      <c r="B185" s="32"/>
      <c r="C185" s="12"/>
      <c r="D185" s="56"/>
      <c r="E185" s="69">
        <f>IF(B185="Yes",1,0)</f>
        <v>0</v>
      </c>
      <c r="F185" s="84"/>
      <c r="H185" s="1" t="s">
        <v>79</v>
      </c>
    </row>
    <row r="186" spans="2:8" ht="98">
      <c r="D186" s="13"/>
      <c r="E186" s="69"/>
      <c r="F186" s="84" t="s">
        <v>118</v>
      </c>
      <c r="H186" s="2" t="s">
        <v>196</v>
      </c>
    </row>
    <row r="187" spans="2:8" ht="50" customHeight="1">
      <c r="B187" s="32"/>
      <c r="C187" s="12"/>
      <c r="D187" s="56"/>
      <c r="E187" s="69">
        <f>IF(B187="Yes",1,0)</f>
        <v>0</v>
      </c>
      <c r="F187" s="84" t="s">
        <v>93</v>
      </c>
      <c r="H187" s="1" t="s">
        <v>80</v>
      </c>
    </row>
    <row r="188" spans="2:8" ht="256">
      <c r="F188" s="84" t="s">
        <v>198</v>
      </c>
      <c r="H188" s="2" t="s">
        <v>197</v>
      </c>
    </row>
    <row r="189" spans="2:8" ht="50" customHeight="1">
      <c r="B189" s="32"/>
      <c r="C189" s="12"/>
      <c r="D189" s="56"/>
      <c r="E189" s="69">
        <f>IF(B189="Yes",1,0)</f>
        <v>0</v>
      </c>
      <c r="F189" s="89" t="s">
        <v>138</v>
      </c>
      <c r="H189" s="1" t="s">
        <v>81</v>
      </c>
    </row>
    <row r="190" spans="2:8" ht="86">
      <c r="F190" s="84"/>
      <c r="H190" s="2" t="s">
        <v>199</v>
      </c>
    </row>
    <row r="191" spans="2:8" ht="50" customHeight="1">
      <c r="D191" s="56"/>
      <c r="F191" s="84">
        <v>3</v>
      </c>
      <c r="H191" s="1" t="s">
        <v>82</v>
      </c>
    </row>
    <row r="192" spans="2:8" ht="86">
      <c r="F192" s="84"/>
      <c r="H192" s="2" t="s">
        <v>200</v>
      </c>
    </row>
    <row r="193" spans="1:8" ht="50" customHeight="1">
      <c r="D193" s="56"/>
      <c r="F193" s="84">
        <v>3</v>
      </c>
      <c r="H193" s="1" t="s">
        <v>83</v>
      </c>
    </row>
    <row r="194" spans="1:8" ht="103">
      <c r="F194" s="84"/>
      <c r="H194" s="2" t="s">
        <v>201</v>
      </c>
    </row>
    <row r="195" spans="1:8" ht="50" customHeight="1">
      <c r="D195" s="56"/>
      <c r="F195" s="84">
        <v>8</v>
      </c>
      <c r="H195" s="1" t="s">
        <v>84</v>
      </c>
    </row>
    <row r="196" spans="1:8" ht="137">
      <c r="F196" s="84"/>
      <c r="H196" s="2" t="s">
        <v>202</v>
      </c>
    </row>
    <row r="197" spans="1:8" ht="50" customHeight="1">
      <c r="D197" s="56"/>
      <c r="F197" s="84">
        <v>8</v>
      </c>
      <c r="H197" s="1" t="s">
        <v>85</v>
      </c>
    </row>
    <row r="198" spans="1:8" ht="137">
      <c r="F198" s="84"/>
      <c r="H198" s="2" t="s">
        <v>203</v>
      </c>
    </row>
    <row r="199" spans="1:8" ht="50" customHeight="1">
      <c r="D199" s="56"/>
      <c r="F199" s="84">
        <v>8</v>
      </c>
      <c r="H199" s="1" t="s">
        <v>86</v>
      </c>
    </row>
    <row r="200" spans="1:8" ht="120">
      <c r="F200" s="84"/>
      <c r="H200" s="2" t="s">
        <v>204</v>
      </c>
    </row>
    <row r="201" spans="1:8">
      <c r="A201" s="11"/>
      <c r="B201" s="11"/>
      <c r="C201" s="43"/>
      <c r="D201" s="44"/>
      <c r="E201" s="71"/>
      <c r="F201" s="83"/>
      <c r="G201" s="45"/>
      <c r="H201" s="45"/>
    </row>
    <row r="202" spans="1:8">
      <c r="A202" s="11"/>
      <c r="B202" s="11"/>
      <c r="C202" s="40"/>
      <c r="D202" s="13"/>
      <c r="E202" s="69"/>
      <c r="F202" s="80"/>
      <c r="G202" s="41" t="s">
        <v>130</v>
      </c>
      <c r="H202" s="42"/>
    </row>
    <row r="203" spans="1:8" ht="20">
      <c r="A203" s="33"/>
      <c r="B203" s="33"/>
      <c r="C203" s="33"/>
      <c r="D203" s="34"/>
      <c r="E203" s="70">
        <f>SUM(E174:E202)</f>
        <v>0</v>
      </c>
      <c r="F203" s="84"/>
      <c r="G203" s="39" t="str">
        <f>_xlfn.CONCAT(E203," of 8")</f>
        <v>0 of 8</v>
      </c>
      <c r="H203" s="37" t="s">
        <v>209</v>
      </c>
    </row>
    <row r="204" spans="1:8" ht="20">
      <c r="A204" s="33"/>
      <c r="B204" s="33"/>
      <c r="C204" s="33"/>
      <c r="D204" s="34"/>
      <c r="E204" s="70">
        <f>SUM(D174:D202)</f>
        <v>0</v>
      </c>
      <c r="F204" s="84"/>
      <c r="G204" s="39">
        <f>E204</f>
        <v>0</v>
      </c>
      <c r="H204" s="37" t="s">
        <v>120</v>
      </c>
    </row>
    <row r="205" spans="1:8">
      <c r="A205" s="33"/>
      <c r="B205" s="33"/>
      <c r="C205" s="33"/>
      <c r="D205" s="34"/>
      <c r="E205" s="72"/>
      <c r="F205" s="84"/>
      <c r="G205" s="35"/>
      <c r="H205" s="33"/>
    </row>
    <row r="206" spans="1:8" ht="32">
      <c r="A206" s="18"/>
      <c r="B206" s="48" t="s">
        <v>121</v>
      </c>
      <c r="C206" s="48"/>
      <c r="D206" s="51" t="s">
        <v>123</v>
      </c>
      <c r="E206" s="68"/>
      <c r="F206" s="86"/>
      <c r="G206" s="19"/>
      <c r="H206" s="18" t="s">
        <v>87</v>
      </c>
    </row>
    <row r="207" spans="1:8">
      <c r="F207" s="84"/>
    </row>
    <row r="208" spans="1:8" ht="50" customHeight="1">
      <c r="B208" s="32"/>
      <c r="C208" s="12"/>
      <c r="D208" s="13"/>
      <c r="E208" s="69">
        <f>IF(B208="Yes",1,0)</f>
        <v>0</v>
      </c>
      <c r="F208" s="84" t="s">
        <v>93</v>
      </c>
      <c r="H208" s="1" t="s">
        <v>88</v>
      </c>
    </row>
    <row r="209" spans="1:8" ht="69">
      <c r="F209" s="84"/>
      <c r="H209" s="2" t="s">
        <v>205</v>
      </c>
    </row>
    <row r="210" spans="1:8" ht="50" customHeight="1">
      <c r="B210" s="32"/>
      <c r="C210" s="12"/>
      <c r="D210" s="13"/>
      <c r="E210" s="69">
        <f>IF(B210="Yes",1,0)</f>
        <v>0</v>
      </c>
      <c r="F210" s="84" t="s">
        <v>93</v>
      </c>
      <c r="H210" s="1" t="s">
        <v>89</v>
      </c>
    </row>
    <row r="211" spans="1:8" ht="154">
      <c r="F211" s="84"/>
      <c r="H211" s="2" t="s">
        <v>206</v>
      </c>
    </row>
    <row r="212" spans="1:8" ht="50" customHeight="1">
      <c r="B212" s="32"/>
      <c r="C212" s="12"/>
      <c r="D212" s="13"/>
      <c r="E212" s="69">
        <f>IF(B212="Yes",1,0)</f>
        <v>0</v>
      </c>
      <c r="F212" s="84" t="s">
        <v>93</v>
      </c>
      <c r="H212" s="1" t="s">
        <v>90</v>
      </c>
    </row>
    <row r="213" spans="1:8" ht="35">
      <c r="F213" s="84"/>
      <c r="H213" s="2" t="s">
        <v>207</v>
      </c>
    </row>
    <row r="214" spans="1:8" ht="50" customHeight="1">
      <c r="B214" s="32"/>
      <c r="C214" s="12"/>
      <c r="D214" s="13"/>
      <c r="E214" s="69">
        <f>IF(B214="Yes",1,0)</f>
        <v>0</v>
      </c>
      <c r="F214" s="84" t="s">
        <v>93</v>
      </c>
      <c r="H214" s="1" t="s">
        <v>91</v>
      </c>
    </row>
    <row r="215" spans="1:8">
      <c r="F215" s="84"/>
      <c r="H215" s="2" t="s">
        <v>139</v>
      </c>
    </row>
    <row r="216" spans="1:8" ht="50" customHeight="1">
      <c r="B216" s="32"/>
      <c r="C216" s="12"/>
      <c r="D216" s="13"/>
      <c r="E216" s="69">
        <f>IF(B216="Yes",1,0)</f>
        <v>0</v>
      </c>
      <c r="F216" s="84" t="s">
        <v>93</v>
      </c>
      <c r="H216" s="1" t="s">
        <v>92</v>
      </c>
    </row>
    <row r="217" spans="1:8" ht="52">
      <c r="F217" s="84"/>
      <c r="H217" s="2" t="s">
        <v>208</v>
      </c>
    </row>
    <row r="218" spans="1:8">
      <c r="F218" s="84"/>
    </row>
    <row r="219" spans="1:8">
      <c r="A219" s="11"/>
      <c r="B219" s="11"/>
      <c r="C219" s="43"/>
      <c r="D219" s="44"/>
      <c r="E219" s="71"/>
      <c r="F219" s="83"/>
      <c r="G219" s="45"/>
      <c r="H219" s="45"/>
    </row>
    <row r="220" spans="1:8">
      <c r="A220" s="11"/>
      <c r="B220" s="11"/>
      <c r="C220" s="40"/>
      <c r="D220" s="13"/>
      <c r="E220" s="69"/>
      <c r="F220" s="80"/>
      <c r="G220" s="41" t="s">
        <v>129</v>
      </c>
      <c r="H220" s="42"/>
    </row>
    <row r="221" spans="1:8" ht="20">
      <c r="A221" s="33"/>
      <c r="B221" s="33"/>
      <c r="C221" s="33"/>
      <c r="D221" s="34"/>
      <c r="E221" s="70">
        <f>SUM(E207:E220)</f>
        <v>0</v>
      </c>
      <c r="F221" s="84"/>
      <c r="G221" s="39" t="str">
        <f>_xlfn.CONCAT(E221," of 5")</f>
        <v>0 of 5</v>
      </c>
      <c r="H221" s="37" t="s">
        <v>209</v>
      </c>
    </row>
    <row r="222" spans="1:8" ht="20">
      <c r="A222" s="33"/>
      <c r="B222" s="33"/>
      <c r="C222" s="33"/>
      <c r="D222" s="34"/>
      <c r="E222" s="70">
        <f>SUM(D207:D220)</f>
        <v>0</v>
      </c>
      <c r="F222" s="84"/>
      <c r="G222" s="39">
        <f>E222</f>
        <v>0</v>
      </c>
      <c r="H222" s="37" t="s">
        <v>120</v>
      </c>
    </row>
    <row r="223" spans="1:8">
      <c r="A223" s="33"/>
      <c r="B223" s="33"/>
      <c r="C223" s="33"/>
      <c r="D223" s="34"/>
      <c r="E223" s="72"/>
      <c r="F223" s="84"/>
      <c r="G223" s="35"/>
      <c r="H223" s="33"/>
    </row>
    <row r="224" spans="1:8">
      <c r="A224" s="53"/>
      <c r="B224" s="54"/>
      <c r="C224" s="54"/>
      <c r="D224" s="52"/>
      <c r="E224" s="75"/>
      <c r="F224" s="84"/>
      <c r="G224" s="55"/>
      <c r="H224" s="54"/>
    </row>
    <row r="225" spans="3:8">
      <c r="C225" s="43"/>
      <c r="D225" s="44"/>
      <c r="E225" s="71"/>
      <c r="F225" s="83"/>
      <c r="G225" s="45"/>
      <c r="H225" s="45"/>
    </row>
    <row r="226" spans="3:8">
      <c r="C226" s="40"/>
      <c r="D226" s="13"/>
      <c r="E226" s="69"/>
      <c r="F226" s="84"/>
      <c r="G226" s="59" t="s">
        <v>132</v>
      </c>
      <c r="H226" s="60"/>
    </row>
    <row r="227" spans="3:8" ht="20">
      <c r="C227" s="33"/>
      <c r="D227" s="34"/>
      <c r="E227" s="70">
        <f>SUM(MAND)</f>
        <v>0</v>
      </c>
      <c r="F227" s="84"/>
      <c r="G227" s="61" t="str">
        <f>_xlfn.CONCAT(E227," of 40")</f>
        <v>0 of 40</v>
      </c>
      <c r="H227" s="62" t="s">
        <v>209</v>
      </c>
    </row>
    <row r="228" spans="3:8" ht="20">
      <c r="C228" s="33"/>
      <c r="D228" s="34"/>
      <c r="E228" s="70">
        <f>SUM(OPTIONAL)</f>
        <v>0</v>
      </c>
      <c r="F228" s="84"/>
      <c r="G228" s="61">
        <f>E228</f>
        <v>0</v>
      </c>
      <c r="H228" s="62" t="s">
        <v>120</v>
      </c>
    </row>
  </sheetData>
  <conditionalFormatting sqref="F1:F1048576">
    <cfRule type="cellIs" dxfId="4" priority="1" stopIfTrue="1" operator="between">
      <formula>0</formula>
      <formula>50</formula>
    </cfRule>
    <cfRule type="containsText" dxfId="3" priority="4" stopIfTrue="1" operator="containsText" text="or">
      <formula>NOT(ISERROR(SEARCH("or",F1)))</formula>
    </cfRule>
    <cfRule type="containsText" dxfId="2" priority="10" stopIfTrue="1" operator="containsText" text="max">
      <formula>NOT(ISERROR(SEARCH("max",F1)))</formula>
    </cfRule>
    <cfRule type="containsText" dxfId="1" priority="62" operator="containsText" text="M">
      <formula>NOT(ISERROR(SEARCH("M",F1)))</formula>
    </cfRule>
  </conditionalFormatting>
  <pageMargins left="0.75" right="0.75" top="1" bottom="1" header="0.5" footer="0.5"/>
  <ignoredErrors>
    <ignoredError sqref="F1:F9 F44:F121 F190 F128:F187 F194:F1048576 F192 F11:F41 F123:F126" numberStoredAsText="1"/>
  </ignoredErrors>
  <drawing r:id="rId1"/>
  <extLst>
    <ext xmlns:x14="http://schemas.microsoft.com/office/spreadsheetml/2009/9/main" uri="{78C0D931-6437-407d-A8EE-F0AAD7539E65}">
      <x14:conditionalFormattings>
        <x14:conditionalFormatting xmlns:xm="http://schemas.microsoft.com/office/excel/2006/main">
          <x14:cfRule type="containsText" priority="2" stopIfTrue="1" operator="containsText" id="{262BAE36-30CC-414D-A51E-6A634FC634AB}">
            <xm:f>NOT(ISERROR(SEARCH("-",F1)))</xm:f>
            <xm:f>"-"</xm:f>
            <x14:dxf>
              <font>
                <b/>
                <i val="0"/>
                <color theme="9" tint="-0.24994659260841701"/>
              </font>
            </x14:dxf>
          </x14:cfRule>
          <xm:sqref>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136C857-A296-CC40-97E5-A32AF01E6C72}">
          <x14:formula1>
            <xm:f>Options!$A$1:$A$4</xm:f>
          </x14:formula1>
          <xm:sqref>B7 B32 B11 B13 B28 B30 B9 B36 B38 B42 B56 B68 B70 B72 B74 B78 B90 B94 B111 B113 B129 B131 B133 B152 B156 B160 B162 B164 B175 B177 B179 B181 B183 B185 B187 B189 B208 B210 B212 B214 B216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2E77D-B873-F245-925B-FC055F0E2178}">
  <sheetPr codeName="Sheet2"/>
  <dimension ref="A1:A3"/>
  <sheetViews>
    <sheetView workbookViewId="0">
      <selection activeCell="A4" sqref="A4"/>
    </sheetView>
  </sheetViews>
  <sheetFormatPr baseColWidth="10" defaultRowHeight="16"/>
  <sheetData>
    <row r="1" spans="1:1">
      <c r="A1" t="s">
        <v>122</v>
      </c>
    </row>
    <row r="2" spans="1:1">
      <c r="A2" t="s">
        <v>124</v>
      </c>
    </row>
    <row r="3" spans="1:1">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Options</vt:lpstr>
      <vt:lpstr>MAND</vt:lpstr>
      <vt:lpstr>OPTIONAL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2020-01-10T21:16:40Z</dcterms:created>
  <dcterms:modified xsi:type="dcterms:W3CDTF">2020-05-28T17:35:33Z</dcterms:modified>
</cp:coreProperties>
</file>